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ott\Documents\"/>
    </mc:Choice>
  </mc:AlternateContent>
  <xr:revisionPtr revIDLastSave="0" documentId="13_ncr:1_{B9414B5C-7417-4EA2-8175-19340F1A044A}" xr6:coauthVersionLast="40" xr6:coauthVersionMax="40" xr10:uidLastSave="{00000000-0000-0000-0000-000000000000}"/>
  <bookViews>
    <workbookView xWindow="0" yWindow="0" windowWidth="20490" windowHeight="8115" activeTab="1" xr2:uid="{00000000-000D-0000-FFFF-FFFF00000000}"/>
  </bookViews>
  <sheets>
    <sheet name="All Around" sheetId="6" r:id="rId1"/>
    <sheet name="Teams List " sheetId="4" r:id="rId2"/>
    <sheet name="Team totals chart (2)" sheetId="7" r:id="rId3"/>
    <sheet name="Team totals chart" sheetId="1" state="hidden" r:id="rId4"/>
    <sheet name="Sheet2" sheetId="2" r:id="rId5"/>
    <sheet name="Sheet3" sheetId="3" r:id="rId6"/>
  </sheets>
  <definedNames>
    <definedName name="_xlnm.Print_Area" localSheetId="1">'Teams List '!$A$1:$R$43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" i="1" l="1"/>
  <c r="A10" i="1"/>
  <c r="A9" i="1"/>
  <c r="A8" i="1"/>
  <c r="A7" i="1" l="1"/>
  <c r="A6" i="1"/>
  <c r="A5" i="1"/>
  <c r="A4" i="1"/>
  <c r="A3" i="1"/>
  <c r="M1" i="4"/>
  <c r="K1" i="4"/>
  <c r="N43" i="4" l="1"/>
  <c r="N33" i="4"/>
  <c r="N23" i="4"/>
  <c r="N13" i="4"/>
  <c r="L43" i="4"/>
  <c r="L33" i="4"/>
  <c r="L23" i="4"/>
  <c r="L13" i="4"/>
  <c r="P43" i="4"/>
  <c r="P33" i="4"/>
  <c r="P23" i="4"/>
  <c r="P13" i="4"/>
  <c r="R43" i="4"/>
  <c r="R33" i="4"/>
  <c r="R23" i="4"/>
  <c r="R13" i="4"/>
  <c r="F13" i="4"/>
  <c r="C9" i="7" l="1"/>
  <c r="C8" i="1"/>
  <c r="C4" i="7"/>
  <c r="C9" i="1"/>
  <c r="B10" i="1"/>
  <c r="E3" i="7"/>
  <c r="E11" i="1"/>
  <c r="E10" i="1"/>
  <c r="D3" i="7"/>
  <c r="D11" i="1"/>
  <c r="B9" i="7"/>
  <c r="B8" i="1"/>
  <c r="B4" i="7"/>
  <c r="B9" i="1"/>
  <c r="D10" i="1"/>
  <c r="B5" i="7"/>
  <c r="B5" i="1"/>
  <c r="E9" i="7"/>
  <c r="E8" i="1"/>
  <c r="E4" i="7"/>
  <c r="E9" i="1"/>
  <c r="D9" i="7"/>
  <c r="D8" i="1"/>
  <c r="D4" i="7"/>
  <c r="D9" i="1"/>
  <c r="C10" i="1"/>
  <c r="B3" i="7"/>
  <c r="B11" i="1"/>
  <c r="C3" i="7"/>
  <c r="C11" i="1"/>
  <c r="R3" i="4"/>
  <c r="P3" i="4"/>
  <c r="N3" i="4"/>
  <c r="L3" i="4"/>
  <c r="H23" i="6"/>
  <c r="F10" i="1" l="1"/>
  <c r="F4" i="7"/>
  <c r="F9" i="7"/>
  <c r="F9" i="1"/>
  <c r="F3" i="7"/>
  <c r="F11" i="1"/>
  <c r="H20" i="6"/>
  <c r="H13" i="6" l="1"/>
  <c r="H5" i="6"/>
  <c r="H19" i="6"/>
  <c r="J43" i="4" l="1"/>
  <c r="J33" i="4"/>
  <c r="J23" i="4"/>
  <c r="J13" i="4"/>
  <c r="D7" i="1" l="1"/>
  <c r="C7" i="1"/>
  <c r="B7" i="1"/>
  <c r="E7" i="1"/>
  <c r="J3" i="4"/>
  <c r="H16" i="6"/>
  <c r="H11" i="6"/>
  <c r="H22" i="6"/>
  <c r="H8" i="6"/>
  <c r="H12" i="6"/>
  <c r="H9" i="6"/>
  <c r="H7" i="6"/>
  <c r="H17" i="6"/>
  <c r="H4" i="6"/>
  <c r="H6" i="6"/>
  <c r="H10" i="6"/>
  <c r="H21" i="6"/>
  <c r="H18" i="6"/>
  <c r="H14" i="6"/>
  <c r="H15" i="6"/>
  <c r="H13" i="4" l="1"/>
  <c r="H23" i="4"/>
  <c r="H33" i="4"/>
  <c r="H43" i="4"/>
  <c r="F23" i="4"/>
  <c r="F33" i="4"/>
  <c r="F43" i="4"/>
  <c r="D13" i="4"/>
  <c r="D23" i="4"/>
  <c r="D33" i="4"/>
  <c r="D43" i="4"/>
  <c r="B43" i="4"/>
  <c r="B33" i="4"/>
  <c r="B23" i="4"/>
  <c r="B13" i="4"/>
  <c r="D8" i="7" l="1"/>
  <c r="D3" i="1"/>
  <c r="D6" i="1"/>
  <c r="D7" i="7"/>
  <c r="E4" i="1"/>
  <c r="E6" i="7"/>
  <c r="D4" i="1"/>
  <c r="D6" i="7"/>
  <c r="C8" i="7"/>
  <c r="C3" i="1"/>
  <c r="E5" i="7"/>
  <c r="E5" i="1"/>
  <c r="D5" i="7"/>
  <c r="D5" i="1"/>
  <c r="C6" i="1"/>
  <c r="C7" i="7"/>
  <c r="B6" i="1"/>
  <c r="B7" i="7"/>
  <c r="B8" i="7"/>
  <c r="B3" i="1"/>
  <c r="C4" i="1"/>
  <c r="C6" i="7"/>
  <c r="E8" i="7"/>
  <c r="E3" i="1"/>
  <c r="B4" i="1"/>
  <c r="B6" i="7"/>
  <c r="C5" i="7"/>
  <c r="F5" i="7" s="1"/>
  <c r="C5" i="1"/>
  <c r="F5" i="1" s="1"/>
  <c r="E6" i="1"/>
  <c r="E7" i="7"/>
  <c r="F8" i="1"/>
  <c r="F7" i="1"/>
  <c r="D3" i="4"/>
  <c r="F3" i="4"/>
  <c r="H3" i="4"/>
  <c r="B3" i="4"/>
  <c r="F7" i="7" l="1"/>
  <c r="F6" i="1"/>
  <c r="F3" i="1"/>
  <c r="F8" i="7"/>
  <c r="F6" i="7"/>
  <c r="F4" i="1"/>
</calcChain>
</file>

<file path=xl/sharedStrings.xml><?xml version="1.0" encoding="utf-8"?>
<sst xmlns="http://schemas.openxmlformats.org/spreadsheetml/2006/main" count="321" uniqueCount="84">
  <si>
    <t>Scores</t>
  </si>
  <si>
    <t xml:space="preserve">TEAM  TOTAL </t>
  </si>
  <si>
    <t xml:space="preserve"> </t>
  </si>
  <si>
    <t>VAULT</t>
  </si>
  <si>
    <t xml:space="preserve">       TOTAL</t>
  </si>
  <si>
    <t>BARS</t>
  </si>
  <si>
    <t>BEAM</t>
  </si>
  <si>
    <t xml:space="preserve">TOTAL </t>
  </si>
  <si>
    <t>FLOOR</t>
  </si>
  <si>
    <t>Beam</t>
  </si>
  <si>
    <t>Floor</t>
  </si>
  <si>
    <t>Bars</t>
  </si>
  <si>
    <t>Vault</t>
  </si>
  <si>
    <t>Total</t>
  </si>
  <si>
    <t>ALL AROUND</t>
  </si>
  <si>
    <t>NAME</t>
  </si>
  <si>
    <t>SCHOOL</t>
  </si>
  <si>
    <t>TOTAL</t>
  </si>
  <si>
    <t>Host   Spaulding</t>
  </si>
  <si>
    <t>Team</t>
  </si>
  <si>
    <t>Date   12/23/18</t>
  </si>
  <si>
    <t>CENTRAL</t>
  </si>
  <si>
    <t>COE-BROWN</t>
  </si>
  <si>
    <t>DOVER</t>
  </si>
  <si>
    <t>MEMORIAL</t>
  </si>
  <si>
    <t>NASHUA NORTH</t>
  </si>
  <si>
    <t>NASHUA SOUTH</t>
  </si>
  <si>
    <t>SOMERSWORTH</t>
  </si>
  <si>
    <t>SPAULDING</t>
  </si>
  <si>
    <t>April Koczalka</t>
  </si>
  <si>
    <t>Brittney Tonucci</t>
  </si>
  <si>
    <t>Kayleigh Eckenrode</t>
  </si>
  <si>
    <t>McKenzie Smith</t>
  </si>
  <si>
    <t>Samantha Shepherd</t>
  </si>
  <si>
    <t>Colie Toupin</t>
  </si>
  <si>
    <t>Melanie Winters</t>
  </si>
  <si>
    <t>Olivia Spokane</t>
  </si>
  <si>
    <t>HOLLIS-BROOKLINE</t>
  </si>
  <si>
    <t>Cambria Pomeranz</t>
  </si>
  <si>
    <t>Hollis-Brookline</t>
  </si>
  <si>
    <t>Nashua North</t>
  </si>
  <si>
    <t>Cailee Spratt</t>
  </si>
  <si>
    <t>Anna Graham</t>
  </si>
  <si>
    <t>Katie Delaney</t>
  </si>
  <si>
    <t>Central</t>
  </si>
  <si>
    <t>Marina Castro</t>
  </si>
  <si>
    <t>Rylie Hastings</t>
  </si>
  <si>
    <t>Anya Marengo</t>
  </si>
  <si>
    <t>Morgan Koskela</t>
  </si>
  <si>
    <t>Makena Lee</t>
  </si>
  <si>
    <t>Coe-Brown</t>
  </si>
  <si>
    <t>Emma Pollak</t>
  </si>
  <si>
    <t>Cadence Howard</t>
  </si>
  <si>
    <t>Emma Tobbe</t>
  </si>
  <si>
    <t>Holly Nobles</t>
  </si>
  <si>
    <t>Olivia Melanson</t>
  </si>
  <si>
    <t>Bella Walsh</t>
  </si>
  <si>
    <t>Elana Finkelstein</t>
  </si>
  <si>
    <t>Mackenzie Berthiaume</t>
  </si>
  <si>
    <t>Corey Foster</t>
  </si>
  <si>
    <t>Gabby Hanscom</t>
  </si>
  <si>
    <t>Saige Allen</t>
  </si>
  <si>
    <t>Noelle Garcia</t>
  </si>
  <si>
    <t>Emma Leonard</t>
  </si>
  <si>
    <t xml:space="preserve">Audrey Stuart </t>
  </si>
  <si>
    <t>Tiana Adams</t>
  </si>
  <si>
    <t>Hannah Smith</t>
  </si>
  <si>
    <t>Sarah Bieniek</t>
  </si>
  <si>
    <t>Shelby Hodgson</t>
  </si>
  <si>
    <t>Karlie Gagne</t>
  </si>
  <si>
    <t>Spaulding</t>
  </si>
  <si>
    <t>Emmie Spagna</t>
  </si>
  <si>
    <t>Kaia Meredith</t>
  </si>
  <si>
    <t>Bethany Howard</t>
  </si>
  <si>
    <t>Mia Orluk</t>
  </si>
  <si>
    <t>Delaney Sauers</t>
  </si>
  <si>
    <t>Anna Wolusky</t>
  </si>
  <si>
    <t>Makayla Edgecomb</t>
  </si>
  <si>
    <t>Dover</t>
  </si>
  <si>
    <t>Skyler Fox</t>
  </si>
  <si>
    <t>Somersworth</t>
  </si>
  <si>
    <t>Lea Naughton</t>
  </si>
  <si>
    <t>Nashua South</t>
  </si>
  <si>
    <t>Jenna Raymond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</si>
</sst>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2"/>
      <name val="Arial"/>
      <family val="2"/>
    </font>
    <font>
      <sz val="10"/>
      <name val="Verdana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EDEF8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71">
    <xf numFmtId="0" fontId="0" fillId="0" borderId="0" xfId="0"/>
    <xf numFmtId="0" fontId="1" fillId="0" borderId="1" xfId="1" applyNumberFormat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2" fillId="0" borderId="3" xfId="1" applyNumberFormat="1" applyFont="1" applyBorder="1" applyAlignment="1">
      <alignment horizontal="right"/>
    </xf>
    <xf numFmtId="0" fontId="2" fillId="0" borderId="3" xfId="1" applyFont="1" applyBorder="1" applyAlignment="1">
      <alignment horizontal="right"/>
    </xf>
    <xf numFmtId="0" fontId="3" fillId="0" borderId="0" xfId="1" applyFont="1"/>
    <xf numFmtId="0" fontId="4" fillId="2" borderId="5" xfId="1" applyNumberFormat="1" applyFont="1" applyFill="1" applyBorder="1" applyAlignment="1">
      <alignment horizontal="center"/>
    </xf>
    <xf numFmtId="0" fontId="4" fillId="2" borderId="5" xfId="1" applyFont="1" applyFill="1" applyBorder="1"/>
    <xf numFmtId="0" fontId="5" fillId="2" borderId="5" xfId="1" applyFill="1" applyBorder="1" applyAlignment="1">
      <alignment horizontal="center"/>
    </xf>
    <xf numFmtId="0" fontId="5" fillId="0" borderId="0" xfId="1"/>
    <xf numFmtId="0" fontId="1" fillId="0" borderId="3" xfId="1" applyNumberFormat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2" fillId="0" borderId="7" xfId="1" applyFont="1" applyBorder="1" applyAlignment="1">
      <alignment horizontal="right"/>
    </xf>
    <xf numFmtId="0" fontId="3" fillId="0" borderId="0" xfId="1" applyFont="1" applyAlignment="1">
      <alignment horizontal="right"/>
    </xf>
    <xf numFmtId="0" fontId="4" fillId="2" borderId="5" xfId="1" applyFont="1" applyFill="1" applyBorder="1" applyAlignment="1">
      <alignment horizontal="center"/>
    </xf>
    <xf numFmtId="0" fontId="2" fillId="0" borderId="9" xfId="1" applyNumberFormat="1" applyFont="1" applyBorder="1" applyAlignment="1">
      <alignment horizontal="right"/>
    </xf>
    <xf numFmtId="0" fontId="2" fillId="0" borderId="9" xfId="1" applyFont="1" applyBorder="1" applyAlignment="1">
      <alignment horizontal="right"/>
    </xf>
    <xf numFmtId="0" fontId="2" fillId="0" borderId="11" xfId="1" applyFont="1" applyBorder="1" applyAlignment="1">
      <alignment horizontal="right"/>
    </xf>
    <xf numFmtId="0" fontId="5" fillId="0" borderId="0" xfId="1" applyAlignment="1">
      <alignment horizontal="center"/>
    </xf>
    <xf numFmtId="49" fontId="3" fillId="3" borderId="3" xfId="1" applyNumberFormat="1" applyFont="1" applyFill="1" applyBorder="1" applyAlignment="1">
      <alignment vertical="center"/>
    </xf>
    <xf numFmtId="0" fontId="3" fillId="3" borderId="4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left"/>
    </xf>
    <xf numFmtId="0" fontId="3" fillId="3" borderId="3" xfId="1" applyFont="1" applyFill="1" applyBorder="1"/>
    <xf numFmtId="0" fontId="2" fillId="0" borderId="4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6" fillId="0" borderId="0" xfId="1" applyFont="1"/>
    <xf numFmtId="0" fontId="0" fillId="0" borderId="12" xfId="0" applyBorder="1" applyAlignment="1">
      <alignment vertical="center"/>
    </xf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2" xfId="0" applyFont="1" applyBorder="1"/>
    <xf numFmtId="0" fontId="11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2" xfId="0" applyFont="1" applyBorder="1"/>
    <xf numFmtId="0" fontId="10" fillId="0" borderId="12" xfId="0" applyFont="1" applyBorder="1"/>
    <xf numFmtId="0" fontId="8" fillId="0" borderId="12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8" fillId="0" borderId="0" xfId="0" applyFont="1"/>
    <xf numFmtId="0" fontId="3" fillId="0" borderId="4" xfId="1" applyFont="1" applyFill="1" applyBorder="1" applyAlignment="1">
      <alignment horizontal="center"/>
    </xf>
    <xf numFmtId="0" fontId="3" fillId="0" borderId="7" xfId="1" applyFont="1" applyFill="1" applyBorder="1"/>
    <xf numFmtId="0" fontId="3" fillId="0" borderId="8" xfId="1" applyFont="1" applyFill="1" applyBorder="1"/>
    <xf numFmtId="0" fontId="3" fillId="0" borderId="7" xfId="1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3" fillId="0" borderId="8" xfId="1" applyFont="1" applyFill="1" applyBorder="1" applyAlignment="1">
      <alignment horizontal="left"/>
    </xf>
    <xf numFmtId="0" fontId="3" fillId="0" borderId="0" xfId="1" applyFont="1" applyFill="1"/>
    <xf numFmtId="0" fontId="3" fillId="0" borderId="3" xfId="1" applyFont="1" applyFill="1" applyBorder="1"/>
    <xf numFmtId="0" fontId="3" fillId="0" borderId="12" xfId="1" applyFont="1" applyFill="1" applyBorder="1"/>
    <xf numFmtId="0" fontId="12" fillId="0" borderId="12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12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8" fillId="0" borderId="12" xfId="0" applyFont="1" applyBorder="1" applyAlignment="1">
      <alignment horizontal="center"/>
    </xf>
    <xf numFmtId="16" fontId="10" fillId="0" borderId="0" xfId="0" applyNumberFormat="1" applyFont="1" applyAlignment="1"/>
    <xf numFmtId="0" fontId="8" fillId="0" borderId="12" xfId="0" applyFont="1" applyBorder="1" applyAlignment="1">
      <alignment horizontal="left"/>
    </xf>
    <xf numFmtId="49" fontId="3" fillId="0" borderId="3" xfId="1" applyNumberFormat="1" applyFont="1" applyFill="1" applyBorder="1" applyAlignment="1">
      <alignment vertical="center"/>
    </xf>
    <xf numFmtId="0" fontId="8" fillId="0" borderId="12" xfId="0" applyFont="1" applyBorder="1" applyAlignment="1"/>
    <xf numFmtId="0" fontId="8" fillId="0" borderId="3" xfId="0" applyFont="1" applyBorder="1"/>
    <xf numFmtId="0" fontId="8" fillId="0" borderId="7" xfId="0" applyFont="1" applyBorder="1" applyAlignment="1">
      <alignment horizontal="left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FEDEF8"/>
      <color rgb="FFFFD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2" name="Picture 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5</xdr:row>
      <xdr:rowOff>0</xdr:rowOff>
    </xdr:from>
    <xdr:to>
      <xdr:col>3</xdr:col>
      <xdr:colOff>28575</xdr:colOff>
      <xdr:row>5</xdr:row>
      <xdr:rowOff>9525</xdr:rowOff>
    </xdr:to>
    <xdr:pic>
      <xdr:nvPicPr>
        <xdr:cNvPr id="3" name="Picture 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6</xdr:row>
      <xdr:rowOff>0</xdr:rowOff>
    </xdr:from>
    <xdr:ext cx="9525" cy="9525"/>
    <xdr:pic>
      <xdr:nvPicPr>
        <xdr:cNvPr id="6" name="Picture 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6</xdr:row>
      <xdr:rowOff>0</xdr:rowOff>
    </xdr:from>
    <xdr:ext cx="9525" cy="9525"/>
    <xdr:pic>
      <xdr:nvPicPr>
        <xdr:cNvPr id="7" name="Picture 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8" name="Picture 7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7</xdr:row>
      <xdr:rowOff>0</xdr:rowOff>
    </xdr:from>
    <xdr:ext cx="9525" cy="9525"/>
    <xdr:pic>
      <xdr:nvPicPr>
        <xdr:cNvPr id="9" name="Picture 8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10" name="Picture 9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8</xdr:row>
      <xdr:rowOff>0</xdr:rowOff>
    </xdr:from>
    <xdr:ext cx="9525" cy="9525"/>
    <xdr:pic>
      <xdr:nvPicPr>
        <xdr:cNvPr id="11" name="Picture 10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12" name="Picture 1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9</xdr:row>
      <xdr:rowOff>0</xdr:rowOff>
    </xdr:from>
    <xdr:ext cx="9525" cy="9525"/>
    <xdr:pic>
      <xdr:nvPicPr>
        <xdr:cNvPr id="13" name="Picture 1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</xdr:row>
      <xdr:rowOff>0</xdr:rowOff>
    </xdr:from>
    <xdr:ext cx="9525" cy="9525"/>
    <xdr:pic>
      <xdr:nvPicPr>
        <xdr:cNvPr id="14" name="Picture 13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10</xdr:row>
      <xdr:rowOff>0</xdr:rowOff>
    </xdr:from>
    <xdr:ext cx="9525" cy="9525"/>
    <xdr:pic>
      <xdr:nvPicPr>
        <xdr:cNvPr id="15" name="Picture 14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6" name="Picture 1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11</xdr:row>
      <xdr:rowOff>0</xdr:rowOff>
    </xdr:from>
    <xdr:ext cx="9525" cy="9525"/>
    <xdr:pic>
      <xdr:nvPicPr>
        <xdr:cNvPr id="17" name="Picture 1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</xdr:row>
      <xdr:rowOff>0</xdr:rowOff>
    </xdr:from>
    <xdr:ext cx="9525" cy="9525"/>
    <xdr:pic>
      <xdr:nvPicPr>
        <xdr:cNvPr id="18" name="Picture 17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DC50D91A-0048-4548-B1C9-4A5A4F57D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15</xdr:row>
      <xdr:rowOff>0</xdr:rowOff>
    </xdr:from>
    <xdr:ext cx="9525" cy="9525"/>
    <xdr:pic>
      <xdr:nvPicPr>
        <xdr:cNvPr id="19" name="Picture 18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E9687815-BFFB-4C61-8061-49EE67012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20" name="Picture 19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56011E4F-11C8-4DD2-975B-DDC2C9532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16</xdr:row>
      <xdr:rowOff>0</xdr:rowOff>
    </xdr:from>
    <xdr:ext cx="9525" cy="9525"/>
    <xdr:pic>
      <xdr:nvPicPr>
        <xdr:cNvPr id="21" name="Picture 20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8573881E-8425-4686-BB67-3E7BEF528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22" name="Picture 2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71C430F3-0419-45A0-B038-FCCA727F6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17</xdr:row>
      <xdr:rowOff>0</xdr:rowOff>
    </xdr:from>
    <xdr:ext cx="9525" cy="9525"/>
    <xdr:pic>
      <xdr:nvPicPr>
        <xdr:cNvPr id="23" name="Picture 2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B4C0F4FD-FB31-463F-BC98-070F820C9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24" name="Picture 23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45B6835A-7069-476D-BE0C-39E97FA03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18</xdr:row>
      <xdr:rowOff>0</xdr:rowOff>
    </xdr:from>
    <xdr:ext cx="9525" cy="9525"/>
    <xdr:pic>
      <xdr:nvPicPr>
        <xdr:cNvPr id="25" name="Picture 24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9CE85A6C-AEC1-4B14-BC97-F9764A0A7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26" name="Picture 2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8A5B6C91-1264-4B82-8045-F0FDD3D72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19</xdr:row>
      <xdr:rowOff>0</xdr:rowOff>
    </xdr:from>
    <xdr:ext cx="9525" cy="9525"/>
    <xdr:pic>
      <xdr:nvPicPr>
        <xdr:cNvPr id="27" name="Picture 2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14614972-9517-4362-8231-F8C2035D8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20</xdr:row>
      <xdr:rowOff>0</xdr:rowOff>
    </xdr:from>
    <xdr:ext cx="9525" cy="9525"/>
    <xdr:pic>
      <xdr:nvPicPr>
        <xdr:cNvPr id="28" name="Picture 27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2A1D42B9-C866-4384-8474-0E8C87F4D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224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20</xdr:row>
      <xdr:rowOff>0</xdr:rowOff>
    </xdr:from>
    <xdr:ext cx="9525" cy="9525"/>
    <xdr:pic>
      <xdr:nvPicPr>
        <xdr:cNvPr id="29" name="Picture 28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5E615C9E-4D86-4E67-A738-FD1137909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224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30" name="Picture 29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AC2307A-231C-458F-B4C5-1B8CA2260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2457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21</xdr:row>
      <xdr:rowOff>0</xdr:rowOff>
    </xdr:from>
    <xdr:ext cx="9525" cy="9525"/>
    <xdr:pic>
      <xdr:nvPicPr>
        <xdr:cNvPr id="31" name="Picture 30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3D33DAC5-9645-4BDC-9493-A8054A46B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2457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25</xdr:row>
      <xdr:rowOff>0</xdr:rowOff>
    </xdr:from>
    <xdr:ext cx="9525" cy="9525"/>
    <xdr:pic>
      <xdr:nvPicPr>
        <xdr:cNvPr id="32" name="Picture 3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65937393-F97A-4E05-8AF1-D142823C8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25</xdr:row>
      <xdr:rowOff>0</xdr:rowOff>
    </xdr:from>
    <xdr:ext cx="9525" cy="9525"/>
    <xdr:pic>
      <xdr:nvPicPr>
        <xdr:cNvPr id="33" name="Picture 3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B5434234-A449-4BA4-9468-55799F80C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26</xdr:row>
      <xdr:rowOff>0</xdr:rowOff>
    </xdr:from>
    <xdr:ext cx="9525" cy="9525"/>
    <xdr:pic>
      <xdr:nvPicPr>
        <xdr:cNvPr id="34" name="Picture 33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EB80A130-A6D5-4EF3-8114-E3E4405E4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26</xdr:row>
      <xdr:rowOff>0</xdr:rowOff>
    </xdr:from>
    <xdr:ext cx="9525" cy="9525"/>
    <xdr:pic>
      <xdr:nvPicPr>
        <xdr:cNvPr id="35" name="Picture 34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99E86FD9-9A5E-4F0F-AEBF-E71581CC0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36" name="Picture 3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AC5551D6-9F26-4680-A594-0086DF48F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27</xdr:row>
      <xdr:rowOff>0</xdr:rowOff>
    </xdr:from>
    <xdr:ext cx="9525" cy="9525"/>
    <xdr:pic>
      <xdr:nvPicPr>
        <xdr:cNvPr id="37" name="Picture 3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D766CA0C-E486-4C3B-9F03-C23DF2DA8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9525" cy="9525"/>
    <xdr:pic>
      <xdr:nvPicPr>
        <xdr:cNvPr id="38" name="Picture 37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E6F1BD38-30E6-45E6-B3CC-59562A414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28</xdr:row>
      <xdr:rowOff>0</xdr:rowOff>
    </xdr:from>
    <xdr:ext cx="9525" cy="9525"/>
    <xdr:pic>
      <xdr:nvPicPr>
        <xdr:cNvPr id="39" name="Picture 38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718B31D-836F-4CC8-B669-2DB90B611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29</xdr:row>
      <xdr:rowOff>0</xdr:rowOff>
    </xdr:from>
    <xdr:ext cx="9525" cy="9525"/>
    <xdr:pic>
      <xdr:nvPicPr>
        <xdr:cNvPr id="40" name="Picture 39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1B4220B0-6585-43C8-9EDE-F521A138C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29</xdr:row>
      <xdr:rowOff>0</xdr:rowOff>
    </xdr:from>
    <xdr:ext cx="9525" cy="9525"/>
    <xdr:pic>
      <xdr:nvPicPr>
        <xdr:cNvPr id="41" name="Picture 40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40BB8BE3-079F-4B65-B6D0-110BFFA1D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42" name="Picture 4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39FF68BF-65CA-47C1-8F0F-8CD5A720A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224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30</xdr:row>
      <xdr:rowOff>0</xdr:rowOff>
    </xdr:from>
    <xdr:ext cx="9525" cy="9525"/>
    <xdr:pic>
      <xdr:nvPicPr>
        <xdr:cNvPr id="43" name="Picture 4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DE521A73-C372-480F-A14B-6E19A93D6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224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9525"/>
    <xdr:pic>
      <xdr:nvPicPr>
        <xdr:cNvPr id="44" name="Picture 43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F887475A-6243-408B-879B-2D6E3EC64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2457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31</xdr:row>
      <xdr:rowOff>0</xdr:rowOff>
    </xdr:from>
    <xdr:ext cx="9525" cy="9525"/>
    <xdr:pic>
      <xdr:nvPicPr>
        <xdr:cNvPr id="45" name="Picture 44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69D69FDF-06DD-47A8-BAD8-A08B90434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2457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35</xdr:row>
      <xdr:rowOff>0</xdr:rowOff>
    </xdr:from>
    <xdr:ext cx="9525" cy="9525"/>
    <xdr:pic>
      <xdr:nvPicPr>
        <xdr:cNvPr id="46" name="Picture 4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6E8F9021-3907-4D64-B01C-808B31683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35</xdr:row>
      <xdr:rowOff>0</xdr:rowOff>
    </xdr:from>
    <xdr:ext cx="9525" cy="9525"/>
    <xdr:pic>
      <xdr:nvPicPr>
        <xdr:cNvPr id="47" name="Picture 4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B59D4E69-8204-4A5F-9E0F-91BC9A6DE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36</xdr:row>
      <xdr:rowOff>0</xdr:rowOff>
    </xdr:from>
    <xdr:ext cx="9525" cy="9525"/>
    <xdr:pic>
      <xdr:nvPicPr>
        <xdr:cNvPr id="48" name="Picture 47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AD673098-2107-4818-A973-149C17421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36</xdr:row>
      <xdr:rowOff>0</xdr:rowOff>
    </xdr:from>
    <xdr:ext cx="9525" cy="9525"/>
    <xdr:pic>
      <xdr:nvPicPr>
        <xdr:cNvPr id="49" name="Picture 48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9114CC73-02D4-4F79-A9CD-1D7BF6390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37</xdr:row>
      <xdr:rowOff>0</xdr:rowOff>
    </xdr:from>
    <xdr:ext cx="9525" cy="9525"/>
    <xdr:pic>
      <xdr:nvPicPr>
        <xdr:cNvPr id="50" name="Picture 49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ACDAF0EC-28DD-40FD-8BC7-B42D5A49D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37</xdr:row>
      <xdr:rowOff>0</xdr:rowOff>
    </xdr:from>
    <xdr:ext cx="9525" cy="9525"/>
    <xdr:pic>
      <xdr:nvPicPr>
        <xdr:cNvPr id="51" name="Picture 50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631DDC0C-4EE3-4D55-9DB1-438F27D08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38</xdr:row>
      <xdr:rowOff>0</xdr:rowOff>
    </xdr:from>
    <xdr:ext cx="9525" cy="9525"/>
    <xdr:pic>
      <xdr:nvPicPr>
        <xdr:cNvPr id="52" name="Picture 5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AA3B85D1-A8EA-4C5C-A057-A02BEFE0C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38</xdr:row>
      <xdr:rowOff>0</xdr:rowOff>
    </xdr:from>
    <xdr:ext cx="9525" cy="9525"/>
    <xdr:pic>
      <xdr:nvPicPr>
        <xdr:cNvPr id="53" name="Picture 5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8EC14EC-AC05-448D-B79A-DA2BB9F18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39</xdr:row>
      <xdr:rowOff>0</xdr:rowOff>
    </xdr:from>
    <xdr:ext cx="9525" cy="9525"/>
    <xdr:pic>
      <xdr:nvPicPr>
        <xdr:cNvPr id="54" name="Picture 53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4DDAD91C-6AE5-445A-9C7C-F67BFFBEC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39</xdr:row>
      <xdr:rowOff>0</xdr:rowOff>
    </xdr:from>
    <xdr:ext cx="9525" cy="9525"/>
    <xdr:pic>
      <xdr:nvPicPr>
        <xdr:cNvPr id="55" name="Picture 54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F427277E-E0FF-41C8-AAA0-D4D8A4E30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40</xdr:row>
      <xdr:rowOff>0</xdr:rowOff>
    </xdr:from>
    <xdr:ext cx="9525" cy="9525"/>
    <xdr:pic>
      <xdr:nvPicPr>
        <xdr:cNvPr id="56" name="Picture 5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1A65A904-0DB4-48D5-ACDB-65B14B2C6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224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40</xdr:row>
      <xdr:rowOff>0</xdr:rowOff>
    </xdr:from>
    <xdr:ext cx="9525" cy="9525"/>
    <xdr:pic>
      <xdr:nvPicPr>
        <xdr:cNvPr id="57" name="Picture 5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9D7E770A-DBEF-4A89-B3CA-9743768F0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224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41</xdr:row>
      <xdr:rowOff>0</xdr:rowOff>
    </xdr:from>
    <xdr:ext cx="9525" cy="9525"/>
    <xdr:pic>
      <xdr:nvPicPr>
        <xdr:cNvPr id="58" name="Picture 57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C5C659A1-C7B2-41BB-9029-030B91F17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2457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41</xdr:row>
      <xdr:rowOff>0</xdr:rowOff>
    </xdr:from>
    <xdr:ext cx="9525" cy="9525"/>
    <xdr:pic>
      <xdr:nvPicPr>
        <xdr:cNvPr id="59" name="Picture 58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6C165E6F-253A-4503-A9FA-AD41E4326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2457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3"/>
  <sheetViews>
    <sheetView workbookViewId="0">
      <pane ySplit="3" topLeftCell="A4" activePane="bottomLeft" state="frozen"/>
      <selection pane="bottomLeft" activeCell="B4" sqref="B4"/>
    </sheetView>
  </sheetViews>
  <sheetFormatPr defaultRowHeight="15.75" x14ac:dyDescent="0.25"/>
  <cols>
    <col min="1" max="1" width="2.5703125" customWidth="1"/>
    <col min="2" max="2" width="21.140625" style="43" customWidth="1"/>
    <col min="3" max="3" width="17.140625" style="33" customWidth="1"/>
    <col min="4" max="7" width="9.42578125" style="34" customWidth="1"/>
    <col min="8" max="8" width="12.28515625" style="35" customWidth="1"/>
    <col min="9" max="9" width="4.5703125" customWidth="1"/>
  </cols>
  <sheetData>
    <row r="1" spans="2:9" ht="25.5" customHeight="1" x14ac:dyDescent="0.25">
      <c r="B1" s="32" t="s">
        <v>14</v>
      </c>
      <c r="C1" s="65">
        <v>43457</v>
      </c>
      <c r="D1" s="61"/>
      <c r="E1" s="59"/>
      <c r="F1" s="59"/>
      <c r="G1" s="59"/>
      <c r="H1" s="60"/>
    </row>
    <row r="3" spans="2:9" ht="29.25" customHeight="1" x14ac:dyDescent="0.25">
      <c r="B3" s="36" t="s">
        <v>15</v>
      </c>
      <c r="C3" s="36" t="s">
        <v>16</v>
      </c>
      <c r="D3" s="37" t="s">
        <v>3</v>
      </c>
      <c r="E3" s="37" t="s">
        <v>5</v>
      </c>
      <c r="F3" s="37" t="s">
        <v>6</v>
      </c>
      <c r="G3" s="37" t="s">
        <v>8</v>
      </c>
      <c r="H3" s="38" t="s">
        <v>17</v>
      </c>
    </row>
    <row r="4" spans="2:9" ht="31.5" customHeight="1" x14ac:dyDescent="0.25">
      <c r="B4" s="52" t="s">
        <v>59</v>
      </c>
      <c r="C4" s="40" t="s">
        <v>82</v>
      </c>
      <c r="D4" s="41">
        <v>8.9</v>
      </c>
      <c r="E4" s="41">
        <v>7.5</v>
      </c>
      <c r="F4" s="41">
        <v>8.35</v>
      </c>
      <c r="G4" s="41">
        <v>9.15</v>
      </c>
      <c r="H4" s="37">
        <f>SUM(D4:G4)</f>
        <v>33.9</v>
      </c>
      <c r="I4">
        <v>1</v>
      </c>
    </row>
    <row r="5" spans="2:9" ht="31.5" customHeight="1" x14ac:dyDescent="0.25">
      <c r="B5" s="52" t="s">
        <v>65</v>
      </c>
      <c r="C5" s="40" t="s">
        <v>70</v>
      </c>
      <c r="D5" s="41">
        <v>8.1</v>
      </c>
      <c r="E5" s="41">
        <v>6.3</v>
      </c>
      <c r="F5" s="41">
        <v>8.3000000000000007</v>
      </c>
      <c r="G5" s="41">
        <v>8.5</v>
      </c>
      <c r="H5" s="37">
        <f>SUM(D5:G5)</f>
        <v>31.2</v>
      </c>
      <c r="I5">
        <v>2</v>
      </c>
    </row>
    <row r="6" spans="2:9" ht="31.5" customHeight="1" x14ac:dyDescent="0.25">
      <c r="B6" s="39" t="s">
        <v>29</v>
      </c>
      <c r="C6" s="40" t="s">
        <v>40</v>
      </c>
      <c r="D6" s="41">
        <v>8.1</v>
      </c>
      <c r="E6" s="41">
        <v>6.6</v>
      </c>
      <c r="F6" s="41">
        <v>7.6</v>
      </c>
      <c r="G6" s="41">
        <v>8.25</v>
      </c>
      <c r="H6" s="37">
        <f>SUM(D6:G6)</f>
        <v>30.549999999999997</v>
      </c>
      <c r="I6">
        <v>3</v>
      </c>
    </row>
    <row r="7" spans="2:9" ht="31.5" customHeight="1" x14ac:dyDescent="0.25">
      <c r="B7" s="39" t="s">
        <v>64</v>
      </c>
      <c r="C7" s="40" t="s">
        <v>70</v>
      </c>
      <c r="D7" s="41">
        <v>7.3</v>
      </c>
      <c r="E7" s="41">
        <v>7.3</v>
      </c>
      <c r="F7" s="41">
        <v>7.55</v>
      </c>
      <c r="G7" s="41">
        <v>8.35</v>
      </c>
      <c r="H7" s="37">
        <f>SUM(D7:G7)</f>
        <v>30.5</v>
      </c>
    </row>
    <row r="8" spans="2:9" ht="31.5" customHeight="1" x14ac:dyDescent="0.25">
      <c r="B8" s="39" t="s">
        <v>36</v>
      </c>
      <c r="C8" s="40" t="s">
        <v>39</v>
      </c>
      <c r="D8" s="41">
        <v>8</v>
      </c>
      <c r="E8" s="41">
        <v>5.9</v>
      </c>
      <c r="F8" s="41">
        <v>8</v>
      </c>
      <c r="G8" s="41">
        <v>7.9</v>
      </c>
      <c r="H8" s="37">
        <f>SUM(D8:G8)</f>
        <v>29.799999999999997</v>
      </c>
    </row>
    <row r="9" spans="2:9" ht="31.5" customHeight="1" x14ac:dyDescent="0.25">
      <c r="B9" s="52" t="s">
        <v>58</v>
      </c>
      <c r="C9" s="40" t="s">
        <v>82</v>
      </c>
      <c r="D9" s="41">
        <v>7.7</v>
      </c>
      <c r="E9" s="41">
        <v>5.8</v>
      </c>
      <c r="F9" s="41">
        <v>7.8</v>
      </c>
      <c r="G9" s="41">
        <v>8.15</v>
      </c>
      <c r="H9" s="37">
        <f>SUM(D9:G9)</f>
        <v>29.450000000000003</v>
      </c>
    </row>
    <row r="10" spans="2:9" ht="31.5" customHeight="1" x14ac:dyDescent="0.25">
      <c r="B10" s="39" t="s">
        <v>79</v>
      </c>
      <c r="C10" s="40" t="s">
        <v>80</v>
      </c>
      <c r="D10" s="41">
        <v>7.4</v>
      </c>
      <c r="E10" s="41">
        <v>5.3</v>
      </c>
      <c r="F10" s="41">
        <v>8.1</v>
      </c>
      <c r="G10" s="41">
        <v>8.4</v>
      </c>
      <c r="H10" s="37">
        <f>SUM(D10:G10)</f>
        <v>29.199999999999996</v>
      </c>
    </row>
    <row r="11" spans="2:9" ht="31.5" customHeight="1" x14ac:dyDescent="0.25">
      <c r="B11" s="52" t="s">
        <v>71</v>
      </c>
      <c r="C11" s="40" t="s">
        <v>78</v>
      </c>
      <c r="D11" s="41">
        <v>8</v>
      </c>
      <c r="E11" s="41">
        <v>5.8</v>
      </c>
      <c r="F11" s="41">
        <v>7.55</v>
      </c>
      <c r="G11" s="41">
        <v>7.2</v>
      </c>
      <c r="H11" s="37">
        <f>SUM(D11:G11)</f>
        <v>28.55</v>
      </c>
    </row>
    <row r="12" spans="2:9" ht="31.5" customHeight="1" x14ac:dyDescent="0.25">
      <c r="B12" s="51" t="s">
        <v>47</v>
      </c>
      <c r="C12" s="40" t="s">
        <v>50</v>
      </c>
      <c r="D12" s="58">
        <v>7.5</v>
      </c>
      <c r="E12" s="58">
        <v>5.7</v>
      </c>
      <c r="F12" s="58">
        <v>7.7</v>
      </c>
      <c r="G12" s="58">
        <v>7.65</v>
      </c>
      <c r="H12" s="37">
        <f>SUM(D12:G12)</f>
        <v>28.549999999999997</v>
      </c>
    </row>
    <row r="13" spans="2:9" ht="31.5" customHeight="1" x14ac:dyDescent="0.25">
      <c r="B13" s="70" t="s">
        <v>42</v>
      </c>
      <c r="C13" s="40" t="s">
        <v>44</v>
      </c>
      <c r="D13" s="58">
        <v>7.3</v>
      </c>
      <c r="E13" s="58">
        <v>4.5999999999999996</v>
      </c>
      <c r="F13" s="58">
        <v>8</v>
      </c>
      <c r="G13" s="58">
        <v>8.5</v>
      </c>
      <c r="H13" s="37">
        <f>SUM(D13:G13)</f>
        <v>28.4</v>
      </c>
    </row>
    <row r="14" spans="2:9" ht="31.5" customHeight="1" x14ac:dyDescent="0.25">
      <c r="B14" s="70" t="s">
        <v>43</v>
      </c>
      <c r="C14" s="40" t="s">
        <v>44</v>
      </c>
      <c r="D14" s="41">
        <v>7.2</v>
      </c>
      <c r="E14" s="41">
        <v>5.5</v>
      </c>
      <c r="F14" s="41">
        <v>8.1999999999999993</v>
      </c>
      <c r="G14" s="41">
        <v>7.4</v>
      </c>
      <c r="H14" s="37">
        <f>SUM(D14:G14)</f>
        <v>28.299999999999997</v>
      </c>
    </row>
    <row r="15" spans="2:9" ht="31.5" customHeight="1" x14ac:dyDescent="0.25">
      <c r="B15" s="39" t="s">
        <v>72</v>
      </c>
      <c r="C15" s="40" t="s">
        <v>78</v>
      </c>
      <c r="D15" s="41">
        <v>7.8</v>
      </c>
      <c r="E15" s="41">
        <v>5.45</v>
      </c>
      <c r="F15" s="41">
        <v>7.4</v>
      </c>
      <c r="G15" s="41">
        <v>7.6</v>
      </c>
      <c r="H15" s="37">
        <f>SUM(D15:G15)</f>
        <v>28.25</v>
      </c>
    </row>
    <row r="16" spans="2:9" ht="31.5" customHeight="1" x14ac:dyDescent="0.25">
      <c r="B16" s="69" t="s">
        <v>35</v>
      </c>
      <c r="C16" s="40" t="s">
        <v>39</v>
      </c>
      <c r="D16" s="41">
        <v>7.2</v>
      </c>
      <c r="E16" s="41">
        <v>5</v>
      </c>
      <c r="F16" s="41">
        <v>6.9</v>
      </c>
      <c r="G16" s="41">
        <v>6.9</v>
      </c>
      <c r="H16" s="37">
        <f>SUM(D16:G16)</f>
        <v>26</v>
      </c>
    </row>
    <row r="17" spans="2:8" ht="31.5" customHeight="1" x14ac:dyDescent="0.25">
      <c r="B17" s="69" t="s">
        <v>48</v>
      </c>
      <c r="C17" s="40" t="s">
        <v>50</v>
      </c>
      <c r="D17" s="41">
        <v>7.25</v>
      </c>
      <c r="E17" s="41">
        <v>4.2</v>
      </c>
      <c r="F17" s="41">
        <v>7.3</v>
      </c>
      <c r="G17" s="41">
        <v>5.9</v>
      </c>
      <c r="H17" s="42">
        <f>SUM(D17:G17)</f>
        <v>24.65</v>
      </c>
    </row>
    <row r="18" spans="2:8" ht="31.5" customHeight="1" x14ac:dyDescent="0.25">
      <c r="B18" s="39"/>
      <c r="C18" s="40"/>
      <c r="D18" s="41"/>
      <c r="E18" s="41"/>
      <c r="F18" s="41"/>
      <c r="G18" s="41"/>
      <c r="H18" s="37">
        <f t="shared" ref="H18:H23" si="0">SUM(D18:G18)</f>
        <v>0</v>
      </c>
    </row>
    <row r="19" spans="2:8" ht="31.5" customHeight="1" x14ac:dyDescent="0.25">
      <c r="B19" s="39"/>
      <c r="C19" s="40"/>
      <c r="D19" s="41"/>
      <c r="E19" s="41"/>
      <c r="F19" s="41"/>
      <c r="G19" s="41"/>
      <c r="H19" s="37">
        <f t="shared" si="0"/>
        <v>0</v>
      </c>
    </row>
    <row r="20" spans="2:8" ht="31.5" customHeight="1" x14ac:dyDescent="0.25">
      <c r="B20" s="39"/>
      <c r="C20" s="40"/>
      <c r="D20" s="41"/>
      <c r="E20" s="41"/>
      <c r="F20" s="41"/>
      <c r="G20" s="41"/>
      <c r="H20" s="37">
        <f t="shared" si="0"/>
        <v>0</v>
      </c>
    </row>
    <row r="21" spans="2:8" ht="31.5" customHeight="1" x14ac:dyDescent="0.25">
      <c r="B21" s="39"/>
      <c r="C21" s="40"/>
      <c r="D21" s="41"/>
      <c r="E21" s="41"/>
      <c r="F21" s="41"/>
      <c r="G21" s="41"/>
      <c r="H21" s="37">
        <f t="shared" si="0"/>
        <v>0</v>
      </c>
    </row>
    <row r="22" spans="2:8" ht="31.5" customHeight="1" x14ac:dyDescent="0.25">
      <c r="B22" s="39"/>
      <c r="C22" s="40"/>
      <c r="D22" s="41"/>
      <c r="E22" s="41"/>
      <c r="F22" s="41"/>
      <c r="G22" s="41"/>
      <c r="H22" s="37">
        <f t="shared" si="0"/>
        <v>0</v>
      </c>
    </row>
    <row r="23" spans="2:8" ht="31.5" customHeight="1" x14ac:dyDescent="0.25">
      <c r="B23" s="39"/>
      <c r="C23" s="40"/>
      <c r="D23" s="41"/>
      <c r="E23" s="41"/>
      <c r="F23" s="41"/>
      <c r="G23" s="41"/>
      <c r="H23" s="37">
        <f t="shared" si="0"/>
        <v>0</v>
      </c>
    </row>
  </sheetData>
  <sortState xmlns:xlrd2="http://schemas.microsoft.com/office/spreadsheetml/2017/richdata2" ref="B4:H17">
    <sortCondition descending="1" ref="H4:H17"/>
  </sortState>
  <pageMargins left="0.5" right="0.45" top="0.5" bottom="0.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3"/>
  <sheetViews>
    <sheetView tabSelected="1" zoomScaleNormal="100" workbookViewId="0">
      <pane ySplit="4" topLeftCell="A5" activePane="bottomLeft" state="frozen"/>
      <selection pane="bottomLeft" activeCell="F24" sqref="F24"/>
    </sheetView>
  </sheetViews>
  <sheetFormatPr defaultColWidth="9.140625" defaultRowHeight="12.75" x14ac:dyDescent="0.2"/>
  <cols>
    <col min="1" max="1" width="26.5703125" style="21" customWidth="1"/>
    <col min="2" max="2" width="9.140625" style="21"/>
    <col min="3" max="3" width="21.28515625" style="21" customWidth="1"/>
    <col min="4" max="4" width="9.140625" style="11"/>
    <col min="5" max="5" width="21.28515625" style="21" customWidth="1"/>
    <col min="6" max="6" width="9.140625" style="11"/>
    <col min="7" max="7" width="25.28515625" style="11" customWidth="1"/>
    <col min="8" max="8" width="9.140625" style="11"/>
    <col min="9" max="9" width="21.28515625" style="11" customWidth="1"/>
    <col min="10" max="10" width="9.140625" style="11"/>
    <col min="11" max="11" width="21.28515625" style="11" customWidth="1"/>
    <col min="12" max="12" width="9.140625" style="11"/>
    <col min="13" max="13" width="21.5703125" style="11" customWidth="1"/>
    <col min="14" max="14" width="9.140625" style="11"/>
    <col min="15" max="15" width="21.28515625" style="11" customWidth="1"/>
    <col min="16" max="16" width="9.140625" style="11"/>
    <col min="17" max="17" width="21.28515625" style="11" customWidth="1"/>
    <col min="18" max="16384" width="9.140625" style="11"/>
  </cols>
  <sheetData>
    <row r="1" spans="1:18" s="30" customFormat="1" ht="24.75" customHeight="1" thickBot="1" x14ac:dyDescent="0.25">
      <c r="A1" s="62" t="s">
        <v>20</v>
      </c>
      <c r="B1" s="63"/>
      <c r="C1" s="62" t="s">
        <v>18</v>
      </c>
      <c r="E1" s="4"/>
      <c r="F1" s="30" t="s">
        <v>2</v>
      </c>
      <c r="I1" s="30" t="s">
        <v>2</v>
      </c>
      <c r="K1" s="30" t="str">
        <f>A1</f>
        <v>Date   12/23/18</v>
      </c>
      <c r="M1" s="30" t="str">
        <f>C1</f>
        <v>Host   Spaulding</v>
      </c>
    </row>
    <row r="2" spans="1:18" s="4" customFormat="1" ht="21.95" customHeight="1" x14ac:dyDescent="0.25">
      <c r="A2" s="1" t="s">
        <v>21</v>
      </c>
      <c r="B2" s="2" t="s">
        <v>0</v>
      </c>
      <c r="C2" s="3" t="s">
        <v>22</v>
      </c>
      <c r="D2" s="2" t="s">
        <v>0</v>
      </c>
      <c r="E2" s="3" t="s">
        <v>23</v>
      </c>
      <c r="F2" s="2" t="s">
        <v>0</v>
      </c>
      <c r="G2" s="3" t="s">
        <v>37</v>
      </c>
      <c r="H2" s="2" t="s">
        <v>0</v>
      </c>
      <c r="I2" s="3" t="s">
        <v>24</v>
      </c>
      <c r="J2" s="2" t="s">
        <v>2</v>
      </c>
      <c r="K2" s="3" t="s">
        <v>25</v>
      </c>
      <c r="L2" s="2" t="s">
        <v>0</v>
      </c>
      <c r="M2" s="3" t="s">
        <v>26</v>
      </c>
      <c r="N2" s="2" t="s">
        <v>0</v>
      </c>
      <c r="O2" s="3" t="s">
        <v>27</v>
      </c>
      <c r="P2" s="2" t="s">
        <v>0</v>
      </c>
      <c r="Q2" s="3" t="s">
        <v>28</v>
      </c>
      <c r="R2" s="2" t="s">
        <v>0</v>
      </c>
    </row>
    <row r="3" spans="1:18" s="7" customFormat="1" ht="21.95" customHeight="1" x14ac:dyDescent="0.25">
      <c r="A3" s="5" t="s">
        <v>1</v>
      </c>
      <c r="B3" s="28">
        <f>SUM(B13,B23,B33,B43)</f>
        <v>75</v>
      </c>
      <c r="C3" s="6" t="s">
        <v>1</v>
      </c>
      <c r="D3" s="28">
        <f>SUM(D13,D23,D33,D43)</f>
        <v>107.64999999999999</v>
      </c>
      <c r="E3" s="6" t="s">
        <v>1</v>
      </c>
      <c r="F3" s="28">
        <f>SUM(F13,F23,F33,F43)</f>
        <v>112.75</v>
      </c>
      <c r="G3" s="6" t="s">
        <v>1</v>
      </c>
      <c r="H3" s="28">
        <f>SUM(H13,H23,H33,H43)</f>
        <v>98.1</v>
      </c>
      <c r="I3" s="6" t="s">
        <v>1</v>
      </c>
      <c r="J3" s="28">
        <f>SUM(J13,J23,J33,J43)</f>
        <v>24.7</v>
      </c>
      <c r="K3" s="6" t="s">
        <v>1</v>
      </c>
      <c r="L3" s="28">
        <f>SUM(L13,L23,L33,L43)</f>
        <v>61.349999999999994</v>
      </c>
      <c r="M3" s="6" t="s">
        <v>1</v>
      </c>
      <c r="N3" s="28">
        <f>SUM(N13,N23,N33,N43)</f>
        <v>115.75</v>
      </c>
      <c r="O3" s="6" t="s">
        <v>1</v>
      </c>
      <c r="P3" s="28">
        <f>SUM(P13,P23,P33,P43)</f>
        <v>29.199999999999996</v>
      </c>
      <c r="Q3" s="6" t="s">
        <v>1</v>
      </c>
      <c r="R3" s="28">
        <f>SUM(R13,R23,R33,R43)</f>
        <v>116</v>
      </c>
    </row>
    <row r="4" spans="1:18" ht="9.75" customHeight="1" x14ac:dyDescent="0.2">
      <c r="A4" s="8"/>
      <c r="B4" s="29"/>
      <c r="C4" s="9"/>
      <c r="D4" s="29"/>
      <c r="E4" s="10" t="s">
        <v>2</v>
      </c>
      <c r="F4" s="29"/>
      <c r="G4" s="9"/>
      <c r="H4" s="29"/>
      <c r="I4" s="9"/>
      <c r="J4" s="29"/>
      <c r="K4" s="9"/>
      <c r="L4" s="29"/>
      <c r="M4" s="9"/>
      <c r="N4" s="29"/>
      <c r="O4" s="9"/>
      <c r="P4" s="29"/>
      <c r="Q4" s="9"/>
      <c r="R4" s="29"/>
    </row>
    <row r="5" spans="1:18" s="14" customFormat="1" ht="16.899999999999999" customHeight="1" x14ac:dyDescent="0.25">
      <c r="A5" s="12" t="s">
        <v>3</v>
      </c>
      <c r="B5" s="26"/>
      <c r="C5" s="12" t="s">
        <v>3</v>
      </c>
      <c r="D5" s="26"/>
      <c r="E5" s="12" t="s">
        <v>3</v>
      </c>
      <c r="F5" s="26"/>
      <c r="G5" s="12" t="s">
        <v>3</v>
      </c>
      <c r="H5" s="26"/>
      <c r="I5" s="12" t="s">
        <v>3</v>
      </c>
      <c r="J5" s="26"/>
      <c r="K5" s="12" t="s">
        <v>3</v>
      </c>
      <c r="L5" s="26"/>
      <c r="M5" s="12" t="s">
        <v>3</v>
      </c>
      <c r="N5" s="26"/>
      <c r="O5" s="12" t="s">
        <v>3</v>
      </c>
      <c r="P5" s="26"/>
      <c r="Q5" s="12" t="s">
        <v>3</v>
      </c>
      <c r="R5" s="26"/>
    </row>
    <row r="6" spans="1:18" s="7" customFormat="1" ht="16.899999999999999" customHeight="1" x14ac:dyDescent="0.2">
      <c r="A6" s="22" t="s">
        <v>2</v>
      </c>
      <c r="B6" s="23"/>
      <c r="C6" s="24" t="s">
        <v>2</v>
      </c>
      <c r="D6" s="23"/>
      <c r="E6" s="24" t="s">
        <v>2</v>
      </c>
      <c r="F6" s="23"/>
      <c r="G6" s="25" t="s">
        <v>2</v>
      </c>
      <c r="H6" s="23"/>
      <c r="I6" s="25" t="s">
        <v>2</v>
      </c>
      <c r="J6" s="23"/>
      <c r="K6" s="25" t="s">
        <v>2</v>
      </c>
      <c r="L6" s="23"/>
      <c r="M6" s="25" t="s">
        <v>2</v>
      </c>
      <c r="N6" s="23"/>
      <c r="O6" s="25"/>
      <c r="P6" s="23"/>
      <c r="Q6" s="25"/>
      <c r="R6" s="23"/>
    </row>
    <row r="7" spans="1:18" s="50" customFormat="1" ht="16.899999999999999" customHeight="1" x14ac:dyDescent="0.2">
      <c r="A7" s="66" t="s">
        <v>41</v>
      </c>
      <c r="B7" s="44">
        <v>7</v>
      </c>
      <c r="C7" s="45" t="s">
        <v>47</v>
      </c>
      <c r="D7" s="44">
        <v>7.5</v>
      </c>
      <c r="E7" s="47" t="s">
        <v>71</v>
      </c>
      <c r="F7" s="44">
        <v>8</v>
      </c>
      <c r="G7" s="45" t="s">
        <v>33</v>
      </c>
      <c r="H7" s="44">
        <v>7.3</v>
      </c>
      <c r="I7" s="45" t="s">
        <v>45</v>
      </c>
      <c r="J7" s="44">
        <v>6.7</v>
      </c>
      <c r="K7" s="45" t="s">
        <v>29</v>
      </c>
      <c r="L7" s="44">
        <v>8.1</v>
      </c>
      <c r="M7" s="51" t="s">
        <v>54</v>
      </c>
      <c r="N7" s="44">
        <v>0</v>
      </c>
      <c r="O7" s="51" t="s">
        <v>79</v>
      </c>
      <c r="P7" s="44">
        <v>7.4</v>
      </c>
      <c r="Q7" s="51" t="s">
        <v>60</v>
      </c>
      <c r="R7" s="44">
        <v>6</v>
      </c>
    </row>
    <row r="8" spans="1:18" s="50" customFormat="1" ht="16.899999999999999" customHeight="1" x14ac:dyDescent="0.2">
      <c r="A8" s="66" t="s">
        <v>42</v>
      </c>
      <c r="B8" s="44">
        <v>7.3</v>
      </c>
      <c r="C8" s="45" t="s">
        <v>48</v>
      </c>
      <c r="D8" s="44">
        <v>7.25</v>
      </c>
      <c r="E8" s="48" t="s">
        <v>72</v>
      </c>
      <c r="F8" s="44">
        <v>7.8</v>
      </c>
      <c r="G8" s="45" t="s">
        <v>34</v>
      </c>
      <c r="H8" s="44">
        <v>7.15</v>
      </c>
      <c r="I8" s="45" t="s">
        <v>46</v>
      </c>
      <c r="J8" s="44">
        <v>0</v>
      </c>
      <c r="K8" s="45" t="s">
        <v>31</v>
      </c>
      <c r="L8" s="44">
        <v>6.4</v>
      </c>
      <c r="M8" s="51" t="s">
        <v>55</v>
      </c>
      <c r="N8" s="44">
        <v>0</v>
      </c>
      <c r="O8" s="51"/>
      <c r="P8" s="44">
        <v>0</v>
      </c>
      <c r="Q8" s="51" t="s">
        <v>61</v>
      </c>
      <c r="R8" s="44">
        <v>7</v>
      </c>
    </row>
    <row r="9" spans="1:18" s="50" customFormat="1" ht="16.899999999999999" customHeight="1" x14ac:dyDescent="0.2">
      <c r="A9" s="66" t="s">
        <v>43</v>
      </c>
      <c r="B9" s="44">
        <v>7.2</v>
      </c>
      <c r="C9" s="45" t="s">
        <v>51</v>
      </c>
      <c r="D9" s="44">
        <v>7.1</v>
      </c>
      <c r="E9" s="48" t="s">
        <v>77</v>
      </c>
      <c r="F9" s="44">
        <v>7.4</v>
      </c>
      <c r="G9" s="45" t="s">
        <v>35</v>
      </c>
      <c r="H9" s="44">
        <v>7.2</v>
      </c>
      <c r="I9" s="45"/>
      <c r="J9" s="44">
        <v>0</v>
      </c>
      <c r="K9" s="45"/>
      <c r="L9" s="44">
        <v>0</v>
      </c>
      <c r="M9" s="51" t="s">
        <v>56</v>
      </c>
      <c r="N9" s="44">
        <v>7</v>
      </c>
      <c r="O9" s="51"/>
      <c r="P9" s="44">
        <v>0</v>
      </c>
      <c r="Q9" s="51" t="s">
        <v>62</v>
      </c>
      <c r="R9" s="44">
        <v>7.6</v>
      </c>
    </row>
    <row r="10" spans="1:18" s="50" customFormat="1" ht="16.899999999999999" customHeight="1" x14ac:dyDescent="0.2">
      <c r="A10" s="66"/>
      <c r="B10" s="44">
        <v>0</v>
      </c>
      <c r="C10" s="45" t="s">
        <v>53</v>
      </c>
      <c r="D10" s="44">
        <v>7.2</v>
      </c>
      <c r="E10" s="48" t="s">
        <v>73</v>
      </c>
      <c r="F10" s="44">
        <v>7.8</v>
      </c>
      <c r="G10" s="45" t="s">
        <v>36</v>
      </c>
      <c r="H10" s="44">
        <v>8</v>
      </c>
      <c r="I10" s="45"/>
      <c r="J10" s="44">
        <v>0</v>
      </c>
      <c r="K10" s="45"/>
      <c r="L10" s="44">
        <v>0</v>
      </c>
      <c r="M10" s="51" t="s">
        <v>57</v>
      </c>
      <c r="N10" s="44">
        <v>7.1</v>
      </c>
      <c r="O10" s="51"/>
      <c r="P10" s="44">
        <v>0</v>
      </c>
      <c r="Q10" s="51" t="s">
        <v>63</v>
      </c>
      <c r="R10" s="44">
        <v>7.85</v>
      </c>
    </row>
    <row r="11" spans="1:18" s="50" customFormat="1" ht="16.899999999999999" customHeight="1" x14ac:dyDescent="0.2">
      <c r="A11" s="66"/>
      <c r="B11" s="44"/>
      <c r="C11" s="46"/>
      <c r="D11" s="44"/>
      <c r="E11" s="49" t="s">
        <v>74</v>
      </c>
      <c r="F11" s="44">
        <v>6.8</v>
      </c>
      <c r="G11" s="46"/>
      <c r="H11" s="44"/>
      <c r="I11" s="46"/>
      <c r="J11" s="44"/>
      <c r="K11" s="46"/>
      <c r="L11" s="44"/>
      <c r="M11" s="51" t="s">
        <v>58</v>
      </c>
      <c r="N11" s="44">
        <v>7.7</v>
      </c>
      <c r="O11" s="51"/>
      <c r="P11" s="44"/>
      <c r="Q11" s="51" t="s">
        <v>64</v>
      </c>
      <c r="R11" s="44">
        <v>7.3</v>
      </c>
    </row>
    <row r="12" spans="1:18" s="50" customFormat="1" ht="16.899999999999999" customHeight="1" x14ac:dyDescent="0.2">
      <c r="A12" s="49"/>
      <c r="B12" s="44"/>
      <c r="C12" s="46"/>
      <c r="D12" s="44"/>
      <c r="E12" s="49" t="s">
        <v>75</v>
      </c>
      <c r="F12" s="44">
        <v>7.5</v>
      </c>
      <c r="G12" s="46"/>
      <c r="H12" s="44"/>
      <c r="I12" s="46"/>
      <c r="J12" s="44"/>
      <c r="K12" s="46"/>
      <c r="L12" s="44"/>
      <c r="M12" s="51" t="s">
        <v>59</v>
      </c>
      <c r="N12" s="44">
        <v>8.8000000000000007</v>
      </c>
      <c r="O12" s="51"/>
      <c r="P12" s="44"/>
      <c r="Q12" s="51" t="s">
        <v>65</v>
      </c>
      <c r="R12" s="44">
        <v>8.1</v>
      </c>
    </row>
    <row r="13" spans="1:18" s="16" customFormat="1" ht="16.899999999999999" customHeight="1" x14ac:dyDescent="0.25">
      <c r="A13" s="5" t="s">
        <v>4</v>
      </c>
      <c r="B13" s="26">
        <f>SUM(LARGE(B7:B12,{1,2,3,4}))</f>
        <v>21.5</v>
      </c>
      <c r="C13" s="6" t="s">
        <v>4</v>
      </c>
      <c r="D13" s="26">
        <f>SUM(LARGE(D7:D12,{1,2,3,4}))</f>
        <v>29.049999999999997</v>
      </c>
      <c r="E13" s="15" t="s">
        <v>4</v>
      </c>
      <c r="F13" s="26">
        <f>SUM(LARGE(F7:F12,{1,2,3,4}))</f>
        <v>31.1</v>
      </c>
      <c r="G13" s="6" t="s">
        <v>4</v>
      </c>
      <c r="H13" s="26">
        <f>SUM(LARGE(H7:H12,{1,2,3,4}))</f>
        <v>29.65</v>
      </c>
      <c r="I13" s="6" t="s">
        <v>4</v>
      </c>
      <c r="J13" s="26">
        <f>SUM(LARGE(J7:J12,{1,2,3,4}))</f>
        <v>6.7</v>
      </c>
      <c r="K13" s="6" t="s">
        <v>4</v>
      </c>
      <c r="L13" s="26">
        <f>SUM(LARGE(L7:L12,{1,2,3,4}))</f>
        <v>14.5</v>
      </c>
      <c r="M13" s="6" t="s">
        <v>4</v>
      </c>
      <c r="N13" s="26">
        <f>SUM(LARGE(N7:N12,{1,2,3,4}))</f>
        <v>30.6</v>
      </c>
      <c r="O13" s="6" t="s">
        <v>4</v>
      </c>
      <c r="P13" s="26">
        <f>SUM(LARGE(P7:P12,{1,2,3,4}))</f>
        <v>7.4</v>
      </c>
      <c r="Q13" s="6" t="s">
        <v>4</v>
      </c>
      <c r="R13" s="26">
        <f>SUM(LARGE(R7:R12,{1,2,3,4}))</f>
        <v>30.849999999999998</v>
      </c>
    </row>
    <row r="14" spans="1:18" ht="16.899999999999999" customHeight="1" x14ac:dyDescent="0.2">
      <c r="A14" s="8"/>
      <c r="B14" s="29"/>
      <c r="C14" s="17"/>
      <c r="D14" s="29"/>
      <c r="E14" s="10"/>
      <c r="F14" s="29"/>
      <c r="G14" s="9"/>
      <c r="H14" s="29"/>
      <c r="I14" s="9"/>
      <c r="J14" s="29"/>
      <c r="K14" s="9"/>
      <c r="L14" s="29"/>
      <c r="M14" s="9"/>
      <c r="N14" s="29"/>
      <c r="O14" s="9"/>
      <c r="P14" s="29"/>
      <c r="Q14" s="9"/>
      <c r="R14" s="29"/>
    </row>
    <row r="15" spans="1:18" s="14" customFormat="1" ht="16.899999999999999" customHeight="1" x14ac:dyDescent="0.25">
      <c r="A15" s="12" t="s">
        <v>5</v>
      </c>
      <c r="B15" s="26"/>
      <c r="C15" s="13" t="s">
        <v>5</v>
      </c>
      <c r="D15" s="26"/>
      <c r="E15" s="13" t="s">
        <v>5</v>
      </c>
      <c r="F15" s="26"/>
      <c r="G15" s="12" t="s">
        <v>5</v>
      </c>
      <c r="H15" s="26"/>
      <c r="I15" s="12" t="s">
        <v>5</v>
      </c>
      <c r="J15" s="26"/>
      <c r="K15" s="13" t="s">
        <v>5</v>
      </c>
      <c r="L15" s="26"/>
      <c r="M15" s="12" t="s">
        <v>5</v>
      </c>
      <c r="N15" s="26"/>
      <c r="O15" s="12" t="s">
        <v>5</v>
      </c>
      <c r="P15" s="26"/>
      <c r="Q15" s="13" t="s">
        <v>5</v>
      </c>
      <c r="R15" s="26"/>
    </row>
    <row r="16" spans="1:18" s="7" customFormat="1" ht="16.899999999999999" customHeight="1" x14ac:dyDescent="0.2">
      <c r="A16" s="22" t="s">
        <v>2</v>
      </c>
      <c r="B16" s="23"/>
      <c r="C16" s="24" t="s">
        <v>2</v>
      </c>
      <c r="D16" s="23"/>
      <c r="E16" s="24" t="s">
        <v>2</v>
      </c>
      <c r="F16" s="23"/>
      <c r="G16" s="25" t="s">
        <v>2</v>
      </c>
      <c r="H16" s="23"/>
      <c r="I16" s="25" t="s">
        <v>2</v>
      </c>
      <c r="J16" s="23"/>
      <c r="K16" s="25" t="s">
        <v>2</v>
      </c>
      <c r="L16" s="23"/>
      <c r="M16" s="25" t="s">
        <v>2</v>
      </c>
      <c r="N16" s="23"/>
      <c r="O16" s="25"/>
      <c r="P16" s="23"/>
      <c r="Q16" s="25"/>
      <c r="R16" s="23"/>
    </row>
    <row r="17" spans="1:18" s="50" customFormat="1" ht="16.899999999999999" customHeight="1" x14ac:dyDescent="0.2">
      <c r="A17" s="68" t="s">
        <v>41</v>
      </c>
      <c r="B17" s="44">
        <v>4.7</v>
      </c>
      <c r="C17" s="45" t="s">
        <v>47</v>
      </c>
      <c r="D17" s="44">
        <v>5.7</v>
      </c>
      <c r="E17" s="47" t="s">
        <v>71</v>
      </c>
      <c r="F17" s="44">
        <v>5.8</v>
      </c>
      <c r="G17" s="45" t="s">
        <v>35</v>
      </c>
      <c r="H17" s="44">
        <v>5</v>
      </c>
      <c r="I17" s="45" t="s">
        <v>46</v>
      </c>
      <c r="J17" s="44">
        <v>4.4000000000000004</v>
      </c>
      <c r="K17" s="45" t="s">
        <v>29</v>
      </c>
      <c r="L17" s="44">
        <v>6.6</v>
      </c>
      <c r="M17" s="51" t="s">
        <v>57</v>
      </c>
      <c r="N17" s="44">
        <v>0</v>
      </c>
      <c r="O17" s="51" t="s">
        <v>79</v>
      </c>
      <c r="P17" s="44">
        <v>5.3</v>
      </c>
      <c r="Q17" s="51" t="s">
        <v>60</v>
      </c>
      <c r="R17" s="44">
        <v>3.5</v>
      </c>
    </row>
    <row r="18" spans="1:18" s="50" customFormat="1" ht="16.899999999999999" customHeight="1" x14ac:dyDescent="0.2">
      <c r="A18" s="68" t="s">
        <v>42</v>
      </c>
      <c r="B18" s="44">
        <v>4.5999999999999996</v>
      </c>
      <c r="C18" s="45" t="s">
        <v>48</v>
      </c>
      <c r="D18" s="44">
        <v>4.2</v>
      </c>
      <c r="E18" s="48" t="s">
        <v>72</v>
      </c>
      <c r="F18" s="44">
        <v>5.45</v>
      </c>
      <c r="G18" s="45" t="s">
        <v>36</v>
      </c>
      <c r="H18" s="44">
        <v>5.9</v>
      </c>
      <c r="I18" s="45"/>
      <c r="J18" s="44">
        <v>0</v>
      </c>
      <c r="K18" s="45" t="s">
        <v>31</v>
      </c>
      <c r="L18" s="44">
        <v>4.5999999999999996</v>
      </c>
      <c r="M18" s="51" t="s">
        <v>55</v>
      </c>
      <c r="N18" s="44">
        <v>3.2</v>
      </c>
      <c r="O18" s="51"/>
      <c r="P18" s="44">
        <v>0</v>
      </c>
      <c r="Q18" s="51" t="s">
        <v>66</v>
      </c>
      <c r="R18" s="44">
        <v>3.4</v>
      </c>
    </row>
    <row r="19" spans="1:18" s="50" customFormat="1" ht="16.899999999999999" customHeight="1" x14ac:dyDescent="0.2">
      <c r="A19" s="68" t="s">
        <v>43</v>
      </c>
      <c r="B19" s="44">
        <v>5.5</v>
      </c>
      <c r="C19" s="45" t="s">
        <v>52</v>
      </c>
      <c r="D19" s="44">
        <v>5</v>
      </c>
      <c r="E19" s="48" t="s">
        <v>75</v>
      </c>
      <c r="F19" s="44">
        <v>5.8</v>
      </c>
      <c r="G19" s="45"/>
      <c r="H19" s="44">
        <v>0</v>
      </c>
      <c r="I19" s="45"/>
      <c r="J19" s="44">
        <v>0</v>
      </c>
      <c r="K19" s="45" t="s">
        <v>32</v>
      </c>
      <c r="L19" s="44">
        <v>0</v>
      </c>
      <c r="M19" s="51" t="s">
        <v>56</v>
      </c>
      <c r="N19" s="44">
        <v>4.8</v>
      </c>
      <c r="O19" s="51"/>
      <c r="P19" s="44">
        <v>0</v>
      </c>
      <c r="Q19" s="51" t="s">
        <v>62</v>
      </c>
      <c r="R19" s="44">
        <v>4.0999999999999996</v>
      </c>
    </row>
    <row r="20" spans="1:18" s="50" customFormat="1" ht="16.899999999999999" customHeight="1" x14ac:dyDescent="0.2">
      <c r="A20" s="64"/>
      <c r="B20" s="44">
        <v>0</v>
      </c>
      <c r="C20" s="45" t="s">
        <v>53</v>
      </c>
      <c r="D20" s="44">
        <v>4.9000000000000004</v>
      </c>
      <c r="E20" s="49" t="s">
        <v>74</v>
      </c>
      <c r="F20" s="44">
        <v>4.0999999999999996</v>
      </c>
      <c r="G20" s="45"/>
      <c r="H20" s="44">
        <v>0</v>
      </c>
      <c r="I20" s="45"/>
      <c r="J20" s="44">
        <v>0</v>
      </c>
      <c r="K20" s="45"/>
      <c r="L20" s="44">
        <v>0</v>
      </c>
      <c r="M20" s="51" t="s">
        <v>54</v>
      </c>
      <c r="N20" s="44">
        <v>4.8</v>
      </c>
      <c r="O20" s="51"/>
      <c r="P20" s="44">
        <v>0</v>
      </c>
      <c r="Q20" s="51" t="s">
        <v>67</v>
      </c>
      <c r="R20" s="44">
        <v>5.8</v>
      </c>
    </row>
    <row r="21" spans="1:18" s="50" customFormat="1" ht="16.899999999999999" customHeight="1" x14ac:dyDescent="0.2">
      <c r="A21" s="64"/>
      <c r="B21" s="44"/>
      <c r="C21" s="46"/>
      <c r="D21" s="44"/>
      <c r="E21" s="49" t="s">
        <v>76</v>
      </c>
      <c r="F21" s="44">
        <v>4</v>
      </c>
      <c r="G21" s="46"/>
      <c r="H21" s="44"/>
      <c r="I21" s="46"/>
      <c r="J21" s="44"/>
      <c r="K21" s="46"/>
      <c r="L21" s="44"/>
      <c r="M21" s="51" t="s">
        <v>58</v>
      </c>
      <c r="N21" s="44">
        <v>5.8</v>
      </c>
      <c r="O21" s="51"/>
      <c r="P21" s="44"/>
      <c r="Q21" s="51" t="s">
        <v>65</v>
      </c>
      <c r="R21" s="44">
        <v>6.3</v>
      </c>
    </row>
    <row r="22" spans="1:18" s="50" customFormat="1" ht="16.899999999999999" customHeight="1" x14ac:dyDescent="0.2">
      <c r="A22" s="46"/>
      <c r="B22" s="44"/>
      <c r="C22" s="46"/>
      <c r="D22" s="44"/>
      <c r="E22" s="49"/>
      <c r="F22" s="44"/>
      <c r="G22" s="46"/>
      <c r="H22" s="44"/>
      <c r="I22" s="46"/>
      <c r="J22" s="44"/>
      <c r="K22" s="46"/>
      <c r="L22" s="44"/>
      <c r="M22" s="51" t="s">
        <v>59</v>
      </c>
      <c r="N22" s="44">
        <v>7.5</v>
      </c>
      <c r="O22" s="51"/>
      <c r="P22" s="44"/>
      <c r="Q22" s="51" t="s">
        <v>64</v>
      </c>
      <c r="R22" s="44">
        <v>7.3</v>
      </c>
    </row>
    <row r="23" spans="1:18" s="16" customFormat="1" ht="16.899999999999999" customHeight="1" x14ac:dyDescent="0.25">
      <c r="A23" s="5" t="s">
        <v>4</v>
      </c>
      <c r="B23" s="26">
        <f>SUM(LARGE(B17:B22,{1,2,3,4}))</f>
        <v>14.799999999999999</v>
      </c>
      <c r="C23" s="6" t="s">
        <v>4</v>
      </c>
      <c r="D23" s="26">
        <f>SUM(LARGE(D17:D22,{1,2,3,4}))</f>
        <v>19.8</v>
      </c>
      <c r="E23" s="15" t="s">
        <v>4</v>
      </c>
      <c r="F23" s="26">
        <f>SUM(LARGE(F17:F22,{1,2,3,4}))</f>
        <v>21.15</v>
      </c>
      <c r="G23" s="6" t="s">
        <v>4</v>
      </c>
      <c r="H23" s="26">
        <f>SUM(LARGE(H17:H22,{1,2,3,4}))</f>
        <v>10.9</v>
      </c>
      <c r="I23" s="6" t="s">
        <v>4</v>
      </c>
      <c r="J23" s="26">
        <f>SUM(LARGE(J17:J22,{1,2,3,4}))</f>
        <v>4.4000000000000004</v>
      </c>
      <c r="K23" s="6" t="s">
        <v>4</v>
      </c>
      <c r="L23" s="26">
        <f>SUM(LARGE(L17:L22,{1,2,3,4}))</f>
        <v>11.2</v>
      </c>
      <c r="M23" s="6" t="s">
        <v>4</v>
      </c>
      <c r="N23" s="26">
        <f>SUM(LARGE(N17:N22,{1,2,3,4}))</f>
        <v>22.900000000000002</v>
      </c>
      <c r="O23" s="6" t="s">
        <v>4</v>
      </c>
      <c r="P23" s="26">
        <f>SUM(LARGE(P17:P22,{1,2,3,4}))</f>
        <v>5.3</v>
      </c>
      <c r="Q23" s="6" t="s">
        <v>4</v>
      </c>
      <c r="R23" s="26">
        <f>SUM(LARGE(R17:R22,{1,2,3,4}))</f>
        <v>23.5</v>
      </c>
    </row>
    <row r="24" spans="1:18" ht="16.899999999999999" customHeight="1" x14ac:dyDescent="0.2">
      <c r="A24" s="8"/>
      <c r="B24" s="29"/>
      <c r="C24" s="17"/>
      <c r="D24" s="29"/>
      <c r="E24" s="10"/>
      <c r="F24" s="29"/>
      <c r="G24" s="9"/>
      <c r="H24" s="29"/>
      <c r="I24" s="9"/>
      <c r="J24" s="29"/>
      <c r="K24" s="9"/>
      <c r="L24" s="29"/>
      <c r="M24" s="9"/>
      <c r="N24" s="29"/>
      <c r="O24" s="9"/>
      <c r="P24" s="29"/>
      <c r="Q24" s="9"/>
      <c r="R24" s="29"/>
    </row>
    <row r="25" spans="1:18" s="4" customFormat="1" ht="16.899999999999999" customHeight="1" x14ac:dyDescent="0.25">
      <c r="A25" s="12" t="s">
        <v>6</v>
      </c>
      <c r="B25" s="26"/>
      <c r="C25" s="13" t="s">
        <v>6</v>
      </c>
      <c r="D25" s="26"/>
      <c r="E25" s="13" t="s">
        <v>6</v>
      </c>
      <c r="F25" s="26"/>
      <c r="G25" s="13" t="s">
        <v>6</v>
      </c>
      <c r="H25" s="26"/>
      <c r="I25" s="13" t="s">
        <v>6</v>
      </c>
      <c r="J25" s="26"/>
      <c r="K25" s="13" t="s">
        <v>6</v>
      </c>
      <c r="L25" s="26"/>
      <c r="M25" s="13" t="s">
        <v>6</v>
      </c>
      <c r="N25" s="26"/>
      <c r="O25" s="13" t="s">
        <v>6</v>
      </c>
      <c r="P25" s="26"/>
      <c r="Q25" s="13" t="s">
        <v>6</v>
      </c>
      <c r="R25" s="26"/>
    </row>
    <row r="26" spans="1:18" s="7" customFormat="1" ht="16.899999999999999" customHeight="1" x14ac:dyDescent="0.2">
      <c r="A26" s="22" t="s">
        <v>2</v>
      </c>
      <c r="B26" s="23"/>
      <c r="C26" s="24" t="s">
        <v>2</v>
      </c>
      <c r="D26" s="23"/>
      <c r="E26" s="24" t="s">
        <v>2</v>
      </c>
      <c r="F26" s="23"/>
      <c r="G26" s="25" t="s">
        <v>2</v>
      </c>
      <c r="H26" s="23"/>
      <c r="I26" s="25" t="s">
        <v>2</v>
      </c>
      <c r="J26" s="23"/>
      <c r="K26" s="25" t="s">
        <v>2</v>
      </c>
      <c r="L26" s="23"/>
      <c r="M26" s="25" t="s">
        <v>2</v>
      </c>
      <c r="N26" s="23"/>
      <c r="O26" s="25"/>
      <c r="P26" s="23"/>
      <c r="Q26" s="25"/>
      <c r="R26" s="23"/>
    </row>
    <row r="27" spans="1:18" s="50" customFormat="1" ht="16.899999999999999" customHeight="1" x14ac:dyDescent="0.2">
      <c r="A27" s="66" t="s">
        <v>43</v>
      </c>
      <c r="B27" s="44">
        <v>8.1999999999999993</v>
      </c>
      <c r="C27" s="45" t="s">
        <v>47</v>
      </c>
      <c r="D27" s="44">
        <v>7.7</v>
      </c>
      <c r="E27" s="47" t="s">
        <v>71</v>
      </c>
      <c r="F27" s="44">
        <v>7.55</v>
      </c>
      <c r="G27" s="45" t="s">
        <v>34</v>
      </c>
      <c r="H27" s="44">
        <v>6.3</v>
      </c>
      <c r="I27" s="45" t="s">
        <v>45</v>
      </c>
      <c r="J27" s="44">
        <v>6.15</v>
      </c>
      <c r="K27" s="45" t="s">
        <v>29</v>
      </c>
      <c r="L27" s="44">
        <v>7.6</v>
      </c>
      <c r="M27" s="51" t="s">
        <v>56</v>
      </c>
      <c r="N27" s="44">
        <v>0</v>
      </c>
      <c r="O27" s="51" t="s">
        <v>79</v>
      </c>
      <c r="P27" s="44">
        <v>8.1</v>
      </c>
      <c r="Q27" s="51" t="s">
        <v>68</v>
      </c>
      <c r="R27" s="44">
        <v>6.75</v>
      </c>
    </row>
    <row r="28" spans="1:18" s="50" customFormat="1" ht="16.899999999999999" customHeight="1" x14ac:dyDescent="0.2">
      <c r="A28" s="66" t="s">
        <v>42</v>
      </c>
      <c r="B28" s="44">
        <v>8</v>
      </c>
      <c r="C28" s="45" t="s">
        <v>48</v>
      </c>
      <c r="D28" s="44">
        <v>7.3</v>
      </c>
      <c r="E28" s="48" t="s">
        <v>72</v>
      </c>
      <c r="F28" s="44">
        <v>7.4</v>
      </c>
      <c r="G28" s="45" t="s">
        <v>35</v>
      </c>
      <c r="H28" s="44">
        <v>7.1</v>
      </c>
      <c r="I28" s="45"/>
      <c r="J28" s="44">
        <v>0</v>
      </c>
      <c r="K28" s="45" t="s">
        <v>31</v>
      </c>
      <c r="L28" s="44">
        <v>6.3</v>
      </c>
      <c r="M28" s="51" t="s">
        <v>55</v>
      </c>
      <c r="N28" s="44">
        <v>5.7</v>
      </c>
      <c r="O28" s="51"/>
      <c r="P28" s="44">
        <v>0</v>
      </c>
      <c r="Q28" s="51" t="s">
        <v>61</v>
      </c>
      <c r="R28" s="44">
        <v>6.65</v>
      </c>
    </row>
    <row r="29" spans="1:18" s="50" customFormat="1" ht="16.899999999999999" customHeight="1" x14ac:dyDescent="0.2">
      <c r="A29" s="66"/>
      <c r="B29" s="44">
        <v>0</v>
      </c>
      <c r="C29" s="45" t="s">
        <v>49</v>
      </c>
      <c r="D29" s="44">
        <v>8.9499999999999993</v>
      </c>
      <c r="E29" s="48" t="s">
        <v>77</v>
      </c>
      <c r="F29" s="44">
        <v>7.4</v>
      </c>
      <c r="G29" s="45" t="s">
        <v>38</v>
      </c>
      <c r="H29" s="44">
        <v>7.8</v>
      </c>
      <c r="I29" s="45"/>
      <c r="J29" s="44">
        <v>0</v>
      </c>
      <c r="K29" s="45" t="s">
        <v>32</v>
      </c>
      <c r="L29" s="44">
        <v>7.25</v>
      </c>
      <c r="M29" s="51" t="s">
        <v>57</v>
      </c>
      <c r="N29" s="44">
        <v>7</v>
      </c>
      <c r="O29" s="51"/>
      <c r="P29" s="44">
        <v>0</v>
      </c>
      <c r="Q29" s="51" t="s">
        <v>63</v>
      </c>
      <c r="R29" s="44">
        <v>7.15</v>
      </c>
    </row>
    <row r="30" spans="1:18" s="50" customFormat="1" ht="16.899999999999999" customHeight="1" x14ac:dyDescent="0.2">
      <c r="A30" s="66"/>
      <c r="B30" s="44">
        <v>0</v>
      </c>
      <c r="C30" s="45" t="s">
        <v>52</v>
      </c>
      <c r="D30" s="44">
        <v>7</v>
      </c>
      <c r="E30" s="48" t="s">
        <v>73</v>
      </c>
      <c r="F30" s="44">
        <v>7.7</v>
      </c>
      <c r="G30" s="45" t="s">
        <v>33</v>
      </c>
      <c r="H30" s="44">
        <v>7.5</v>
      </c>
      <c r="I30" s="45"/>
      <c r="J30" s="44">
        <v>0</v>
      </c>
      <c r="K30" s="45" t="s">
        <v>81</v>
      </c>
      <c r="L30" s="44">
        <v>6.25</v>
      </c>
      <c r="M30" s="51" t="s">
        <v>54</v>
      </c>
      <c r="N30" s="44">
        <v>7.5</v>
      </c>
      <c r="O30" s="51"/>
      <c r="P30" s="44">
        <v>0</v>
      </c>
      <c r="Q30" s="51" t="s">
        <v>67</v>
      </c>
      <c r="R30" s="44">
        <v>7.9</v>
      </c>
    </row>
    <row r="31" spans="1:18" s="50" customFormat="1" ht="16.899999999999999" customHeight="1" x14ac:dyDescent="0.2">
      <c r="A31" s="66"/>
      <c r="B31" s="44"/>
      <c r="C31" s="46"/>
      <c r="D31" s="44"/>
      <c r="E31" s="49" t="s">
        <v>74</v>
      </c>
      <c r="F31" s="44">
        <v>7.45</v>
      </c>
      <c r="G31" s="46" t="s">
        <v>36</v>
      </c>
      <c r="H31" s="44">
        <v>8</v>
      </c>
      <c r="I31" s="46"/>
      <c r="J31" s="44"/>
      <c r="K31" s="46"/>
      <c r="L31" s="44"/>
      <c r="M31" s="51" t="s">
        <v>58</v>
      </c>
      <c r="N31" s="44">
        <v>7.8</v>
      </c>
      <c r="O31" s="51"/>
      <c r="P31" s="44"/>
      <c r="Q31" s="51" t="s">
        <v>65</v>
      </c>
      <c r="R31" s="44">
        <v>8.3000000000000007</v>
      </c>
    </row>
    <row r="32" spans="1:18" s="50" customFormat="1" ht="16.899999999999999" customHeight="1" x14ac:dyDescent="0.2">
      <c r="A32" s="49"/>
      <c r="B32" s="44"/>
      <c r="C32" s="46"/>
      <c r="D32" s="44"/>
      <c r="E32" s="49" t="s">
        <v>76</v>
      </c>
      <c r="F32" s="44">
        <v>6.7</v>
      </c>
      <c r="G32" s="46"/>
      <c r="H32" s="44"/>
      <c r="I32" s="46"/>
      <c r="J32" s="44"/>
      <c r="K32" s="46"/>
      <c r="L32" s="44"/>
      <c r="M32" s="51" t="s">
        <v>59</v>
      </c>
      <c r="N32" s="44">
        <v>8.35</v>
      </c>
      <c r="O32" s="51"/>
      <c r="P32" s="44"/>
      <c r="Q32" s="51" t="s">
        <v>64</v>
      </c>
      <c r="R32" s="44">
        <v>7.55</v>
      </c>
    </row>
    <row r="33" spans="1:18" s="16" customFormat="1" ht="16.899999999999999" customHeight="1" x14ac:dyDescent="0.25">
      <c r="A33" s="5" t="s">
        <v>7</v>
      </c>
      <c r="B33" s="26">
        <f>SUM(LARGE(B27:B32,{1,2,3,4}))</f>
        <v>16.2</v>
      </c>
      <c r="C33" s="6" t="s">
        <v>4</v>
      </c>
      <c r="D33" s="26">
        <f>SUM(LARGE(D27:D32,{1,2,3,4}))</f>
        <v>30.95</v>
      </c>
      <c r="E33" s="15" t="s">
        <v>4</v>
      </c>
      <c r="F33" s="26">
        <f>SUM(LARGE(F27:F32,{1,2,3,4}))</f>
        <v>30.1</v>
      </c>
      <c r="G33" s="6" t="s">
        <v>4</v>
      </c>
      <c r="H33" s="26">
        <f>SUM(LARGE(H27:H32,{1,2,3,4}))</f>
        <v>30.4</v>
      </c>
      <c r="I33" s="6" t="s">
        <v>4</v>
      </c>
      <c r="J33" s="26">
        <f>SUM(LARGE(J27:J32,{1,2,3,4}))</f>
        <v>6.15</v>
      </c>
      <c r="K33" s="6" t="s">
        <v>4</v>
      </c>
      <c r="L33" s="26">
        <f>SUM(LARGE(L27:L32,{1,2,3,4}))</f>
        <v>27.4</v>
      </c>
      <c r="M33" s="6" t="s">
        <v>4</v>
      </c>
      <c r="N33" s="26">
        <f>SUM(LARGE(N27:N32,{1,2,3,4}))</f>
        <v>30.65</v>
      </c>
      <c r="O33" s="6" t="s">
        <v>4</v>
      </c>
      <c r="P33" s="26">
        <f>SUM(LARGE(P27:P32,{1,2,3,4}))</f>
        <v>8.1</v>
      </c>
      <c r="Q33" s="6" t="s">
        <v>4</v>
      </c>
      <c r="R33" s="26">
        <f>SUM(LARGE(R27:R32,{1,2,3,4}))</f>
        <v>30.900000000000006</v>
      </c>
    </row>
    <row r="34" spans="1:18" ht="16.899999999999999" customHeight="1" x14ac:dyDescent="0.2">
      <c r="A34" s="8"/>
      <c r="B34" s="29"/>
      <c r="C34" s="17"/>
      <c r="D34" s="29"/>
      <c r="E34" s="10"/>
      <c r="F34" s="29"/>
      <c r="G34" s="9"/>
      <c r="H34" s="29"/>
      <c r="I34" s="9"/>
      <c r="J34" s="29"/>
      <c r="K34" s="9"/>
      <c r="L34" s="29"/>
      <c r="M34" s="9"/>
      <c r="N34" s="29"/>
      <c r="O34" s="9"/>
      <c r="P34" s="29"/>
      <c r="Q34" s="9"/>
      <c r="R34" s="29"/>
    </row>
    <row r="35" spans="1:18" s="14" customFormat="1" ht="16.899999999999999" customHeight="1" x14ac:dyDescent="0.25">
      <c r="A35" s="12" t="s">
        <v>8</v>
      </c>
      <c r="B35" s="26"/>
      <c r="C35" s="12" t="s">
        <v>8</v>
      </c>
      <c r="D35" s="26"/>
      <c r="E35" s="12" t="s">
        <v>8</v>
      </c>
      <c r="F35" s="26"/>
      <c r="G35" s="12" t="s">
        <v>8</v>
      </c>
      <c r="H35" s="26"/>
      <c r="I35" s="12" t="s">
        <v>8</v>
      </c>
      <c r="J35" s="26"/>
      <c r="K35" s="12" t="s">
        <v>8</v>
      </c>
      <c r="L35" s="26"/>
      <c r="M35" s="12" t="s">
        <v>8</v>
      </c>
      <c r="N35" s="26"/>
      <c r="O35" s="12" t="s">
        <v>8</v>
      </c>
      <c r="P35" s="26"/>
      <c r="Q35" s="12" t="s">
        <v>8</v>
      </c>
      <c r="R35" s="26"/>
    </row>
    <row r="36" spans="1:18" s="7" customFormat="1" ht="16.899999999999999" customHeight="1" x14ac:dyDescent="0.2">
      <c r="A36" s="22" t="s">
        <v>2</v>
      </c>
      <c r="B36" s="23"/>
      <c r="C36" s="24" t="s">
        <v>2</v>
      </c>
      <c r="D36" s="23"/>
      <c r="E36" s="24" t="s">
        <v>2</v>
      </c>
      <c r="F36" s="23"/>
      <c r="G36" s="25" t="s">
        <v>2</v>
      </c>
      <c r="H36" s="23"/>
      <c r="I36" s="25" t="s">
        <v>2</v>
      </c>
      <c r="J36" s="23"/>
      <c r="K36" s="25" t="s">
        <v>2</v>
      </c>
      <c r="L36" s="23"/>
      <c r="M36" s="25" t="s">
        <v>2</v>
      </c>
      <c r="N36" s="23"/>
      <c r="O36" s="25"/>
      <c r="P36" s="23"/>
      <c r="Q36" s="25"/>
      <c r="R36" s="23"/>
    </row>
    <row r="37" spans="1:18" s="50" customFormat="1" ht="16.899999999999999" customHeight="1" x14ac:dyDescent="0.2">
      <c r="A37" s="67" t="s">
        <v>41</v>
      </c>
      <c r="B37" s="44">
        <v>6.6</v>
      </c>
      <c r="C37" s="45" t="s">
        <v>47</v>
      </c>
      <c r="D37" s="44">
        <v>7.65</v>
      </c>
      <c r="E37" s="47" t="s">
        <v>71</v>
      </c>
      <c r="F37" s="44">
        <v>7.2</v>
      </c>
      <c r="G37" s="45" t="s">
        <v>33</v>
      </c>
      <c r="H37" s="44">
        <v>6.6</v>
      </c>
      <c r="I37" s="45" t="s">
        <v>46</v>
      </c>
      <c r="J37" s="44">
        <v>7.45</v>
      </c>
      <c r="K37" s="45" t="s">
        <v>29</v>
      </c>
      <c r="L37" s="44">
        <v>8.25</v>
      </c>
      <c r="M37" s="51" t="s">
        <v>55</v>
      </c>
      <c r="N37" s="44">
        <v>0</v>
      </c>
      <c r="O37" s="51" t="s">
        <v>79</v>
      </c>
      <c r="P37" s="44">
        <v>8.4</v>
      </c>
      <c r="Q37" s="51" t="s">
        <v>69</v>
      </c>
      <c r="R37" s="44">
        <v>5</v>
      </c>
    </row>
    <row r="38" spans="1:18" s="50" customFormat="1" ht="16.899999999999999" customHeight="1" x14ac:dyDescent="0.2">
      <c r="A38" s="66" t="s">
        <v>43</v>
      </c>
      <c r="B38" s="44">
        <v>7.4</v>
      </c>
      <c r="C38" s="45" t="s">
        <v>48</v>
      </c>
      <c r="D38" s="44">
        <v>5.9</v>
      </c>
      <c r="E38" s="48" t="s">
        <v>72</v>
      </c>
      <c r="F38" s="44">
        <v>7.6</v>
      </c>
      <c r="G38" s="45" t="s">
        <v>34</v>
      </c>
      <c r="H38" s="44">
        <v>5.75</v>
      </c>
      <c r="I38" s="45"/>
      <c r="J38" s="44">
        <v>0</v>
      </c>
      <c r="K38" s="45" t="s">
        <v>30</v>
      </c>
      <c r="L38" s="44">
        <v>0</v>
      </c>
      <c r="M38" s="51" t="s">
        <v>56</v>
      </c>
      <c r="N38" s="44">
        <v>5.5</v>
      </c>
      <c r="O38" s="51"/>
      <c r="P38" s="44">
        <v>0</v>
      </c>
      <c r="Q38" s="51" t="s">
        <v>83</v>
      </c>
      <c r="R38" s="44">
        <v>5.7</v>
      </c>
    </row>
    <row r="39" spans="1:18" s="50" customFormat="1" ht="16.899999999999999" customHeight="1" x14ac:dyDescent="0.2">
      <c r="A39" s="66" t="s">
        <v>42</v>
      </c>
      <c r="B39" s="44">
        <v>8.5</v>
      </c>
      <c r="C39" s="45" t="s">
        <v>49</v>
      </c>
      <c r="D39" s="44">
        <v>8.5</v>
      </c>
      <c r="E39" s="48" t="s">
        <v>77</v>
      </c>
      <c r="F39" s="44">
        <v>7.9</v>
      </c>
      <c r="G39" s="45" t="s">
        <v>38</v>
      </c>
      <c r="H39" s="44">
        <v>0</v>
      </c>
      <c r="I39" s="45"/>
      <c r="J39" s="44">
        <v>0</v>
      </c>
      <c r="K39" s="45"/>
      <c r="L39" s="44">
        <v>0</v>
      </c>
      <c r="M39" s="51" t="s">
        <v>57</v>
      </c>
      <c r="N39" s="44">
        <v>6.9</v>
      </c>
      <c r="O39" s="51"/>
      <c r="P39" s="44">
        <v>0</v>
      </c>
      <c r="Q39" s="51" t="s">
        <v>63</v>
      </c>
      <c r="R39" s="44">
        <v>6</v>
      </c>
    </row>
    <row r="40" spans="1:18" s="50" customFormat="1" ht="16.899999999999999" customHeight="1" x14ac:dyDescent="0.2">
      <c r="A40" s="66"/>
      <c r="B40" s="44">
        <v>0</v>
      </c>
      <c r="C40" s="45" t="s">
        <v>51</v>
      </c>
      <c r="D40" s="44">
        <v>5.8</v>
      </c>
      <c r="E40" s="48" t="s">
        <v>73</v>
      </c>
      <c r="F40" s="44">
        <v>7.7</v>
      </c>
      <c r="G40" s="45" t="s">
        <v>35</v>
      </c>
      <c r="H40" s="44">
        <v>6.9</v>
      </c>
      <c r="I40" s="45"/>
      <c r="J40" s="44">
        <v>0</v>
      </c>
      <c r="K40" s="45"/>
      <c r="L40" s="44">
        <v>0</v>
      </c>
      <c r="M40" s="51" t="s">
        <v>54</v>
      </c>
      <c r="N40" s="44">
        <v>7.4</v>
      </c>
      <c r="O40" s="51"/>
      <c r="P40" s="44">
        <v>0</v>
      </c>
      <c r="Q40" s="51" t="s">
        <v>67</v>
      </c>
      <c r="R40" s="44">
        <v>7.9</v>
      </c>
    </row>
    <row r="41" spans="1:18" s="50" customFormat="1" ht="16.899999999999999" customHeight="1" x14ac:dyDescent="0.2">
      <c r="A41" s="66"/>
      <c r="B41" s="44"/>
      <c r="C41" s="46"/>
      <c r="D41" s="44"/>
      <c r="E41" s="48" t="s">
        <v>75</v>
      </c>
      <c r="F41" s="44">
        <v>7.15</v>
      </c>
      <c r="G41" s="46" t="s">
        <v>36</v>
      </c>
      <c r="H41" s="44">
        <v>7.9</v>
      </c>
      <c r="I41" s="46"/>
      <c r="J41" s="44"/>
      <c r="K41" s="46"/>
      <c r="L41" s="44"/>
      <c r="M41" s="51" t="s">
        <v>58</v>
      </c>
      <c r="N41" s="44">
        <v>8.15</v>
      </c>
      <c r="O41" s="51"/>
      <c r="P41" s="44"/>
      <c r="Q41" s="51" t="s">
        <v>64</v>
      </c>
      <c r="R41" s="44">
        <v>8.35</v>
      </c>
    </row>
    <row r="42" spans="1:18" s="50" customFormat="1" ht="16.899999999999999" customHeight="1" x14ac:dyDescent="0.2">
      <c r="A42" s="46"/>
      <c r="B42" s="44"/>
      <c r="C42" s="46"/>
      <c r="D42" s="44"/>
      <c r="E42" s="49" t="s">
        <v>76</v>
      </c>
      <c r="F42" s="44"/>
      <c r="G42" s="46"/>
      <c r="H42" s="44"/>
      <c r="I42" s="46"/>
      <c r="J42" s="44"/>
      <c r="K42" s="46"/>
      <c r="L42" s="44"/>
      <c r="M42" s="51" t="s">
        <v>59</v>
      </c>
      <c r="N42" s="44">
        <v>9.15</v>
      </c>
      <c r="O42" s="51"/>
      <c r="P42" s="44"/>
      <c r="Q42" s="51" t="s">
        <v>65</v>
      </c>
      <c r="R42" s="44">
        <v>8.5</v>
      </c>
    </row>
    <row r="43" spans="1:18" s="16" customFormat="1" ht="16.899999999999999" customHeight="1" thickBot="1" x14ac:dyDescent="0.3">
      <c r="A43" s="18" t="s">
        <v>4</v>
      </c>
      <c r="B43" s="27">
        <f>SUM(LARGE(B37:B42,{1,2,3,4}))</f>
        <v>22.5</v>
      </c>
      <c r="C43" s="19" t="s">
        <v>4</v>
      </c>
      <c r="D43" s="27">
        <f>SUM(LARGE(D37:D42,{1,2,3,4}))</f>
        <v>27.849999999999998</v>
      </c>
      <c r="E43" s="20" t="s">
        <v>4</v>
      </c>
      <c r="F43" s="27">
        <f>SUM(LARGE(F37:F42,{1,2,3,4}))</f>
        <v>30.400000000000002</v>
      </c>
      <c r="G43" s="19" t="s">
        <v>4</v>
      </c>
      <c r="H43" s="27">
        <f>SUM(LARGE(H37:H42,{1,2,3,4}))</f>
        <v>27.15</v>
      </c>
      <c r="I43" s="19" t="s">
        <v>4</v>
      </c>
      <c r="J43" s="27">
        <f>SUM(LARGE(J37:J42,{1,2,3,4}))</f>
        <v>7.45</v>
      </c>
      <c r="K43" s="19" t="s">
        <v>4</v>
      </c>
      <c r="L43" s="27">
        <f>SUM(LARGE(L37:L42,{1,2,3,4}))</f>
        <v>8.25</v>
      </c>
      <c r="M43" s="19" t="s">
        <v>4</v>
      </c>
      <c r="N43" s="27">
        <f>SUM(LARGE(N37:N42,{1,2,3,4}))</f>
        <v>31.6</v>
      </c>
      <c r="O43" s="19" t="s">
        <v>4</v>
      </c>
      <c r="P43" s="27">
        <f>SUM(LARGE(P37:P42,{1,2,3,4}))</f>
        <v>8.4</v>
      </c>
      <c r="Q43" s="19" t="s">
        <v>4</v>
      </c>
      <c r="R43" s="27">
        <f>SUM(LARGE(R37:R42,{1,2,3,4}))</f>
        <v>30.75</v>
      </c>
    </row>
  </sheetData>
  <printOptions horizontalCentered="1" verticalCentered="1"/>
  <pageMargins left="0" right="0" top="0.4" bottom="0.4" header="0.3" footer="0.3"/>
  <pageSetup scale="75" fitToHeight="2" orientation="landscape" r:id="rId1"/>
  <colBreaks count="1" manualBreakCount="1">
    <brk id="1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225F7-D8B1-4DB0-81DE-7F60C736B94C}">
  <dimension ref="A1:G11"/>
  <sheetViews>
    <sheetView workbookViewId="0">
      <selection activeCell="J6" sqref="J6"/>
    </sheetView>
  </sheetViews>
  <sheetFormatPr defaultRowHeight="21" x14ac:dyDescent="0.35"/>
  <cols>
    <col min="1" max="1" width="28.5703125" customWidth="1"/>
    <col min="2" max="5" width="11.28515625" style="54" customWidth="1"/>
    <col min="6" max="6" width="11.28515625" style="55" customWidth="1"/>
  </cols>
  <sheetData>
    <row r="1" spans="1:7" ht="30" customHeight="1" x14ac:dyDescent="0.35"/>
    <row r="2" spans="1:7" ht="31.5" customHeight="1" x14ac:dyDescent="0.25">
      <c r="A2" s="31" t="s">
        <v>19</v>
      </c>
      <c r="B2" s="56" t="s">
        <v>12</v>
      </c>
      <c r="C2" s="56" t="s">
        <v>11</v>
      </c>
      <c r="D2" s="56" t="s">
        <v>9</v>
      </c>
      <c r="E2" s="56" t="s">
        <v>10</v>
      </c>
      <c r="F2" s="57" t="s">
        <v>13</v>
      </c>
    </row>
    <row r="3" spans="1:7" ht="33" customHeight="1" x14ac:dyDescent="0.25">
      <c r="A3" s="53" t="s">
        <v>28</v>
      </c>
      <c r="B3" s="56">
        <f>'Teams List '!R13</f>
        <v>30.849999999999998</v>
      </c>
      <c r="C3" s="56">
        <f>'Teams List '!R23</f>
        <v>23.5</v>
      </c>
      <c r="D3" s="56">
        <f>'Teams List '!R33</f>
        <v>30.900000000000006</v>
      </c>
      <c r="E3" s="56">
        <f>'Teams List '!R43</f>
        <v>30.75</v>
      </c>
      <c r="F3" s="56">
        <f t="shared" ref="F3:F9" si="0">SUM(B3:E3)</f>
        <v>116</v>
      </c>
      <c r="G3">
        <v>1</v>
      </c>
    </row>
    <row r="4" spans="1:7" ht="33" customHeight="1" x14ac:dyDescent="0.25">
      <c r="A4" s="53" t="s">
        <v>26</v>
      </c>
      <c r="B4" s="56">
        <f>'Teams List '!N13</f>
        <v>30.6</v>
      </c>
      <c r="C4" s="56">
        <f>'Teams List '!N23</f>
        <v>22.900000000000002</v>
      </c>
      <c r="D4" s="56">
        <f>'Teams List '!N33</f>
        <v>30.65</v>
      </c>
      <c r="E4" s="56">
        <f>'Teams List '!N43</f>
        <v>31.6</v>
      </c>
      <c r="F4" s="56">
        <f t="shared" si="0"/>
        <v>115.75</v>
      </c>
      <c r="G4">
        <v>2</v>
      </c>
    </row>
    <row r="5" spans="1:7" ht="33" customHeight="1" x14ac:dyDescent="0.25">
      <c r="A5" s="53" t="s">
        <v>23</v>
      </c>
      <c r="B5" s="56">
        <f>'Teams List '!F13</f>
        <v>31.1</v>
      </c>
      <c r="C5" s="56">
        <f>'Teams List '!F23</f>
        <v>21.15</v>
      </c>
      <c r="D5" s="56">
        <f>'Teams List '!F33</f>
        <v>30.1</v>
      </c>
      <c r="E5" s="56">
        <f>'Teams List '!F43</f>
        <v>30.400000000000002</v>
      </c>
      <c r="F5" s="56">
        <f t="shared" si="0"/>
        <v>112.75</v>
      </c>
      <c r="G5">
        <v>3</v>
      </c>
    </row>
    <row r="6" spans="1:7" ht="39.75" customHeight="1" x14ac:dyDescent="0.25">
      <c r="A6" s="53" t="s">
        <v>22</v>
      </c>
      <c r="B6" s="56">
        <f>'Teams List '!D13</f>
        <v>29.049999999999997</v>
      </c>
      <c r="C6" s="56">
        <f>'Teams List '!D23</f>
        <v>19.8</v>
      </c>
      <c r="D6" s="56">
        <f>'Teams List '!D33</f>
        <v>30.95</v>
      </c>
      <c r="E6" s="56">
        <f>'Teams List '!D43</f>
        <v>27.849999999999998</v>
      </c>
      <c r="F6" s="56">
        <f t="shared" si="0"/>
        <v>107.64999999999999</v>
      </c>
      <c r="G6">
        <v>4</v>
      </c>
    </row>
    <row r="7" spans="1:7" x14ac:dyDescent="0.25">
      <c r="A7" s="53" t="s">
        <v>37</v>
      </c>
      <c r="B7" s="56">
        <f>'Teams List '!H13</f>
        <v>29.65</v>
      </c>
      <c r="C7" s="56">
        <f>'Teams List '!H23</f>
        <v>10.9</v>
      </c>
      <c r="D7" s="56">
        <f>'Teams List '!H33</f>
        <v>30.4</v>
      </c>
      <c r="E7" s="56">
        <f>'Teams List '!H43</f>
        <v>27.15</v>
      </c>
      <c r="F7" s="56">
        <f t="shared" si="0"/>
        <v>98.1</v>
      </c>
      <c r="G7">
        <v>5</v>
      </c>
    </row>
    <row r="8" spans="1:7" x14ac:dyDescent="0.25">
      <c r="A8" s="53" t="s">
        <v>21</v>
      </c>
      <c r="B8" s="56">
        <f>'Teams List '!B13</f>
        <v>21.5</v>
      </c>
      <c r="C8" s="56">
        <f>'Teams List '!B23</f>
        <v>14.799999999999999</v>
      </c>
      <c r="D8" s="56">
        <f>'Teams List '!B33</f>
        <v>16.2</v>
      </c>
      <c r="E8" s="56">
        <f>'Teams List '!B43</f>
        <v>22.5</v>
      </c>
      <c r="F8" s="56">
        <f t="shared" si="0"/>
        <v>75</v>
      </c>
      <c r="G8">
        <v>6</v>
      </c>
    </row>
    <row r="9" spans="1:7" x14ac:dyDescent="0.25">
      <c r="A9" s="53" t="s">
        <v>25</v>
      </c>
      <c r="B9" s="56">
        <f>'Teams List '!L13</f>
        <v>14.5</v>
      </c>
      <c r="C9" s="56">
        <f>'Teams List '!L23</f>
        <v>11.2</v>
      </c>
      <c r="D9" s="56">
        <f>'Teams List '!L33</f>
        <v>27.4</v>
      </c>
      <c r="E9" s="56">
        <f>'Teams List '!L43</f>
        <v>8.25</v>
      </c>
      <c r="F9" s="56">
        <f t="shared" si="0"/>
        <v>61.349999999999994</v>
      </c>
      <c r="G9">
        <v>7</v>
      </c>
    </row>
    <row r="10" spans="1:7" x14ac:dyDescent="0.25">
      <c r="A10" s="53"/>
      <c r="B10" s="56"/>
      <c r="C10" s="56"/>
      <c r="D10" s="56"/>
      <c r="E10" s="56"/>
      <c r="F10" s="56"/>
    </row>
    <row r="11" spans="1:7" x14ac:dyDescent="0.25">
      <c r="A11" s="53"/>
      <c r="B11" s="56"/>
      <c r="C11" s="56"/>
      <c r="D11" s="56"/>
      <c r="E11" s="56"/>
      <c r="F11" s="56"/>
    </row>
  </sheetData>
  <sortState xmlns:xlrd2="http://schemas.microsoft.com/office/spreadsheetml/2017/richdata2" ref="A4:F8">
    <sortCondition descending="1" ref="F3:F8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3"/>
  <sheetViews>
    <sheetView workbookViewId="0">
      <selection activeCell="I6" sqref="I6"/>
    </sheetView>
  </sheetViews>
  <sheetFormatPr defaultRowHeight="21" x14ac:dyDescent="0.35"/>
  <cols>
    <col min="1" max="1" width="28.5703125" customWidth="1"/>
    <col min="2" max="5" width="11.28515625" style="54" customWidth="1"/>
    <col min="6" max="6" width="11.28515625" style="55" customWidth="1"/>
  </cols>
  <sheetData>
    <row r="1" spans="1:6" ht="30" customHeight="1" x14ac:dyDescent="0.35"/>
    <row r="2" spans="1:6" ht="31.5" customHeight="1" x14ac:dyDescent="0.25">
      <c r="A2" s="31" t="s">
        <v>19</v>
      </c>
      <c r="B2" s="56" t="s">
        <v>12</v>
      </c>
      <c r="C2" s="56" t="s">
        <v>11</v>
      </c>
      <c r="D2" s="56" t="s">
        <v>9</v>
      </c>
      <c r="E2" s="56" t="s">
        <v>10</v>
      </c>
      <c r="F2" s="57" t="s">
        <v>13</v>
      </c>
    </row>
    <row r="3" spans="1:6" ht="33" customHeight="1" x14ac:dyDescent="0.25">
      <c r="A3" s="53" t="str">
        <f>'Teams List '!A2</f>
        <v>CENTRAL</v>
      </c>
      <c r="B3" s="56">
        <f>'Teams List '!B13</f>
        <v>21.5</v>
      </c>
      <c r="C3" s="56">
        <f>'Teams List '!B23</f>
        <v>14.799999999999999</v>
      </c>
      <c r="D3" s="56">
        <f>'Teams List '!B33</f>
        <v>16.2</v>
      </c>
      <c r="E3" s="56">
        <f>'Teams List '!B43</f>
        <v>22.5</v>
      </c>
      <c r="F3" s="56">
        <f>SUM(B3:E3)</f>
        <v>75</v>
      </c>
    </row>
    <row r="4" spans="1:6" ht="33" customHeight="1" x14ac:dyDescent="0.25">
      <c r="A4" s="53" t="str">
        <f>'Teams List '!C2</f>
        <v>COE-BROWN</v>
      </c>
      <c r="B4" s="56">
        <f>'Teams List '!D13</f>
        <v>29.049999999999997</v>
      </c>
      <c r="C4" s="56">
        <f>'Teams List '!D23</f>
        <v>19.8</v>
      </c>
      <c r="D4" s="56">
        <f>'Teams List '!D33</f>
        <v>30.95</v>
      </c>
      <c r="E4" s="56">
        <f>'Teams List '!D43</f>
        <v>27.849999999999998</v>
      </c>
      <c r="F4" s="56">
        <f t="shared" ref="F4:F11" si="0">SUM(B4:E4)</f>
        <v>107.64999999999999</v>
      </c>
    </row>
    <row r="5" spans="1:6" ht="33" customHeight="1" x14ac:dyDescent="0.25">
      <c r="A5" s="53" t="str">
        <f>'Teams List '!E2</f>
        <v>DOVER</v>
      </c>
      <c r="B5" s="56">
        <f>'Teams List '!F13</f>
        <v>31.1</v>
      </c>
      <c r="C5" s="56">
        <f>'Teams List '!F23</f>
        <v>21.15</v>
      </c>
      <c r="D5" s="56">
        <f>'Teams List '!F33</f>
        <v>30.1</v>
      </c>
      <c r="E5" s="56">
        <f>'Teams List '!F43</f>
        <v>30.400000000000002</v>
      </c>
      <c r="F5" s="56">
        <f t="shared" si="0"/>
        <v>112.75</v>
      </c>
    </row>
    <row r="6" spans="1:6" ht="33" customHeight="1" x14ac:dyDescent="0.25">
      <c r="A6" s="53" t="str">
        <f>'Teams List '!G2</f>
        <v>HOLLIS-BROOKLINE</v>
      </c>
      <c r="B6" s="56">
        <f>'Teams List '!H13</f>
        <v>29.65</v>
      </c>
      <c r="C6" s="56">
        <f>'Teams List '!H23</f>
        <v>10.9</v>
      </c>
      <c r="D6" s="56">
        <f>'Teams List '!H33</f>
        <v>30.4</v>
      </c>
      <c r="E6" s="56">
        <f>'Teams List '!H43</f>
        <v>27.15</v>
      </c>
      <c r="F6" s="56">
        <f t="shared" si="0"/>
        <v>98.1</v>
      </c>
    </row>
    <row r="7" spans="1:6" ht="39.75" customHeight="1" x14ac:dyDescent="0.25">
      <c r="A7" s="53" t="str">
        <f>'Teams List '!I2</f>
        <v>MEMORIAL</v>
      </c>
      <c r="B7" s="56">
        <f>'Teams List '!J13</f>
        <v>6.7</v>
      </c>
      <c r="C7" s="56">
        <f>'Teams List '!J23</f>
        <v>4.4000000000000004</v>
      </c>
      <c r="D7" s="56">
        <f>'Teams List '!J33</f>
        <v>6.15</v>
      </c>
      <c r="E7" s="56">
        <f>'Teams List '!J43</f>
        <v>7.45</v>
      </c>
      <c r="F7" s="56">
        <f t="shared" si="0"/>
        <v>24.7</v>
      </c>
    </row>
    <row r="8" spans="1:6" x14ac:dyDescent="0.25">
      <c r="A8" s="53" t="str">
        <f>'Teams List '!K2</f>
        <v>NASHUA NORTH</v>
      </c>
      <c r="B8" s="56">
        <f>'Teams List '!L13</f>
        <v>14.5</v>
      </c>
      <c r="C8" s="56">
        <f>'Teams List '!L23</f>
        <v>11.2</v>
      </c>
      <c r="D8" s="56">
        <f>'Teams List '!L33</f>
        <v>27.4</v>
      </c>
      <c r="E8" s="56">
        <f>'Teams List '!L43</f>
        <v>8.25</v>
      </c>
      <c r="F8" s="56">
        <f t="shared" si="0"/>
        <v>61.349999999999994</v>
      </c>
    </row>
    <row r="9" spans="1:6" x14ac:dyDescent="0.25">
      <c r="A9" s="53" t="str">
        <f>'Teams List '!M2</f>
        <v>NASHUA SOUTH</v>
      </c>
      <c r="B9" s="56">
        <f>'Teams List '!N13</f>
        <v>30.6</v>
      </c>
      <c r="C9" s="56">
        <f>'Teams List '!N23</f>
        <v>22.900000000000002</v>
      </c>
      <c r="D9" s="56">
        <f>'Teams List '!N33</f>
        <v>30.65</v>
      </c>
      <c r="E9" s="56">
        <f>'Teams List '!N43</f>
        <v>31.6</v>
      </c>
      <c r="F9" s="56">
        <f t="shared" si="0"/>
        <v>115.75</v>
      </c>
    </row>
    <row r="10" spans="1:6" x14ac:dyDescent="0.25">
      <c r="A10" s="53" t="str">
        <f>'Teams List '!O2</f>
        <v>SOMERSWORTH</v>
      </c>
      <c r="B10" s="56">
        <f>'Teams List '!P13</f>
        <v>7.4</v>
      </c>
      <c r="C10" s="56">
        <f>'Teams List '!P23</f>
        <v>5.3</v>
      </c>
      <c r="D10" s="56">
        <f>'Teams List '!P33</f>
        <v>8.1</v>
      </c>
      <c r="E10" s="56">
        <f>'Teams List '!P43</f>
        <v>8.4</v>
      </c>
      <c r="F10" s="56">
        <f t="shared" si="0"/>
        <v>29.199999999999996</v>
      </c>
    </row>
    <row r="11" spans="1:6" x14ac:dyDescent="0.25">
      <c r="A11" s="53" t="str">
        <f>'Teams List '!Q2</f>
        <v>SPAULDING</v>
      </c>
      <c r="B11" s="56">
        <f>'Teams List '!R13</f>
        <v>30.849999999999998</v>
      </c>
      <c r="C11" s="56">
        <f>'Teams List '!R23</f>
        <v>23.5</v>
      </c>
      <c r="D11" s="56">
        <f>'Teams List '!R33</f>
        <v>30.900000000000006</v>
      </c>
      <c r="E11" s="56">
        <f>'Teams List '!R43</f>
        <v>30.75</v>
      </c>
      <c r="F11" s="56">
        <f t="shared" si="0"/>
        <v>116</v>
      </c>
    </row>
    <row r="12" spans="1:6" x14ac:dyDescent="0.25">
      <c r="A12" s="53"/>
      <c r="B12" s="56"/>
      <c r="C12" s="56"/>
      <c r="D12" s="56"/>
      <c r="E12" s="56"/>
      <c r="F12" s="56"/>
    </row>
    <row r="13" spans="1:6" x14ac:dyDescent="0.25">
      <c r="A13" s="53"/>
      <c r="B13" s="56"/>
      <c r="C13" s="56"/>
      <c r="D13" s="56"/>
      <c r="E13" s="56"/>
      <c r="F13" s="56"/>
    </row>
  </sheetData>
  <sortState xmlns:xlrd2="http://schemas.microsoft.com/office/spreadsheetml/2017/richdata2" ref="A3:F8">
    <sortCondition descending="1" ref="F3:F8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All Around</vt:lpstr>
      <vt:lpstr>Teams List </vt:lpstr>
      <vt:lpstr>Team totals chart (2)</vt:lpstr>
      <vt:lpstr>Team totals chart</vt:lpstr>
      <vt:lpstr>Sheet2</vt:lpstr>
      <vt:lpstr>Sheet3</vt:lpstr>
      <vt:lpstr>'Teams List '!Print_Area</vt:lpstr>
    </vt:vector>
  </TitlesOfParts>
  <Company>Nashua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Scott</cp:lastModifiedBy>
  <cp:lastPrinted>2018-12-20T02:15:29Z</cp:lastPrinted>
  <dcterms:created xsi:type="dcterms:W3CDTF">2016-02-14T13:10:59Z</dcterms:created>
  <dcterms:modified xsi:type="dcterms:W3CDTF">2018-12-29T00:20:05Z</dcterms:modified>
</cp:coreProperties>
</file>