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iaasports.sharepoint.com/sites/NHIAA-DATA/Shared Documents/NHIAA Documents/Gymnastics/2023-24/Meet Results/"/>
    </mc:Choice>
  </mc:AlternateContent>
  <xr:revisionPtr revIDLastSave="0" documentId="13_ncr:1_{300343D3-3F03-0A4D-928D-0B9FF63856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1" i="1"/>
  <c r="A10" i="1"/>
  <c r="A9" i="1"/>
  <c r="A8" i="1"/>
  <c r="T43" i="4"/>
  <c r="E12" i="1" s="1"/>
  <c r="T33" i="4"/>
  <c r="D12" i="1" s="1"/>
  <c r="T23" i="4"/>
  <c r="C12" i="1" s="1"/>
  <c r="T13" i="4"/>
  <c r="B12" i="1" s="1"/>
  <c r="N43" i="4"/>
  <c r="E9" i="1" s="1"/>
  <c r="N33" i="4"/>
  <c r="D9" i="1" s="1"/>
  <c r="N23" i="4"/>
  <c r="C9" i="1" s="1"/>
  <c r="N13" i="4"/>
  <c r="B9" i="1" s="1"/>
  <c r="L43" i="4"/>
  <c r="E8" i="1" s="1"/>
  <c r="L33" i="4"/>
  <c r="D8" i="1" s="1"/>
  <c r="L23" i="4"/>
  <c r="C8" i="1" s="1"/>
  <c r="L13" i="4"/>
  <c r="B8" i="1" s="1"/>
  <c r="P43" i="4"/>
  <c r="E10" i="1" s="1"/>
  <c r="P33" i="4"/>
  <c r="D10" i="1" s="1"/>
  <c r="P23" i="4"/>
  <c r="C10" i="1" s="1"/>
  <c r="P13" i="4"/>
  <c r="B10" i="1" s="1"/>
  <c r="R43" i="4"/>
  <c r="E11" i="1" s="1"/>
  <c r="R33" i="4"/>
  <c r="D11" i="1" s="1"/>
  <c r="R23" i="4"/>
  <c r="C11" i="1" s="1"/>
  <c r="R13" i="4"/>
  <c r="B11" i="1" s="1"/>
  <c r="F13" i="4"/>
  <c r="F12" i="1" l="1"/>
  <c r="T3" i="4"/>
  <c r="F8" i="1"/>
  <c r="F9" i="1"/>
  <c r="F10" i="1"/>
  <c r="F11" i="1"/>
  <c r="R3" i="4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<sst xmlns="http://schemas.openxmlformats.org/spreadsheetml/2006/main" count="269" uniqueCount="97">
  <si>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</si>
  <si>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</si>
  <si>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</si>
  <si>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</si>
  <si>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</si>
  <si>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</si>
  <si>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</si>
  <si>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</si>
  <si>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</si>
  <si>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</si>
  <si>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</si>
  <si>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</si>
  <si>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</si>
  <si>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</si>
  <si>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</si>
  <si>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</si>
  <si>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</si>
  <si>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</si>
  <si>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</si>
  <si>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</si>
  <si>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>Salem</t>
  </si>
  <si>
    <t>Dover</t>
  </si>
  <si>
    <t>Londonderry</t>
  </si>
  <si>
    <t xml:space="preserve">Exeter </t>
  </si>
  <si>
    <t>M. Central</t>
  </si>
  <si>
    <t>M. Memorial</t>
  </si>
  <si>
    <t>Ada Jones</t>
  </si>
  <si>
    <t>Jessica Magyar</t>
  </si>
  <si>
    <t>Charlotte Craig</t>
  </si>
  <si>
    <t>Sophie Shea</t>
  </si>
  <si>
    <t>Maddi Hannemann</t>
  </si>
  <si>
    <t>Keira Mercer</t>
  </si>
  <si>
    <t>Ailish Hodgkins</t>
  </si>
  <si>
    <t>Avery Stumpf</t>
  </si>
  <si>
    <t>Julia Peterson</t>
  </si>
  <si>
    <t>Emma Kowalski</t>
  </si>
  <si>
    <t>Adriene Newton</t>
  </si>
  <si>
    <t>Madeline Hannon</t>
  </si>
  <si>
    <t>Savannah Eaton</t>
  </si>
  <si>
    <t>Lisa Chevaire</t>
  </si>
  <si>
    <t>Haileigh Driscoll</t>
  </si>
  <si>
    <t>Paige Frias</t>
  </si>
  <si>
    <t>Leiana Aiello</t>
  </si>
  <si>
    <t>Brooke Heliwell</t>
  </si>
  <si>
    <t>Arissa Hendrarto</t>
  </si>
  <si>
    <t>Samantha Rangel</t>
  </si>
  <si>
    <t>Gracie Schmidt</t>
  </si>
  <si>
    <t>Carson Conrad</t>
  </si>
  <si>
    <t>Aubrey Trembley- Armstrong</t>
  </si>
  <si>
    <t>Molly Donahue</t>
  </si>
  <si>
    <t>Peyton Scully</t>
  </si>
  <si>
    <t>Gracie schmidt</t>
  </si>
  <si>
    <t>Aubrey Trembley-Armstrong</t>
  </si>
  <si>
    <t>Farmington</t>
  </si>
  <si>
    <t>Madison Lord</t>
  </si>
  <si>
    <t>Leanna Carrol</t>
  </si>
  <si>
    <t>Paige Trow</t>
  </si>
  <si>
    <t>Alvrine</t>
  </si>
  <si>
    <t>Campbell</t>
  </si>
  <si>
    <t>Windham</t>
  </si>
  <si>
    <t>Ex. Katie Brunelle</t>
  </si>
  <si>
    <t>Emily Rich</t>
  </si>
  <si>
    <t>3. Gabby Nadeau</t>
  </si>
  <si>
    <t>4. Alex Pena</t>
  </si>
  <si>
    <t>5. Lilly Haggett</t>
  </si>
  <si>
    <t>6. Sophia Beauregard</t>
  </si>
  <si>
    <t>Emma Nadeau</t>
  </si>
  <si>
    <t>2. Faith Carrier</t>
  </si>
  <si>
    <t>3. Amanda Robinson</t>
  </si>
  <si>
    <t>4. Cailee Anderson</t>
  </si>
  <si>
    <t>6. Lilly Haggett</t>
  </si>
  <si>
    <t>Ex. Evelyn Gillespie</t>
  </si>
  <si>
    <t>Ex. Emelyn Hayes</t>
  </si>
  <si>
    <t>Gabby Nadeau</t>
  </si>
  <si>
    <t>2. Amanda Robinson</t>
  </si>
  <si>
    <t>3. Faith Carrier</t>
  </si>
  <si>
    <t>5. Cailee Anderson</t>
  </si>
  <si>
    <t>6.Sophia Beauregard</t>
  </si>
  <si>
    <t>Emelyn Hayes</t>
  </si>
  <si>
    <t>2. Cailee Anderson</t>
  </si>
  <si>
    <t>5. Sophia Beauregard</t>
  </si>
  <si>
    <t>Alex Pena</t>
  </si>
  <si>
    <t>WIndham</t>
  </si>
  <si>
    <t>Exeter</t>
  </si>
  <si>
    <t>Sarah Zachas</t>
  </si>
  <si>
    <t>Addyson Quaglietta</t>
  </si>
  <si>
    <t>Maddi Hannenmann</t>
  </si>
  <si>
    <t>Kiera Mercer</t>
  </si>
  <si>
    <t xml:space="preserve">M. Central </t>
  </si>
  <si>
    <t>Sam George</t>
  </si>
  <si>
    <t>Chloe McNamee</t>
  </si>
  <si>
    <t>Lauren Anderson</t>
  </si>
  <si>
    <t>Chloe Mcnamee</t>
  </si>
  <si>
    <t>Brennah Borsini</t>
  </si>
  <si>
    <t>Annabelle Hicks</t>
  </si>
  <si>
    <t>Casey Oneil</t>
  </si>
  <si>
    <t>Leah Vasile-Knight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</si>
</sst>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10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B2" sqref="B2"/>
    </sheetView>
  </sheetViews>
  <sheetFormatPr defaultColWidth="8.77734375" defaultRowHeight="15.6" x14ac:dyDescent="0.3"/>
  <cols>
    <col min="1" max="1" width="2.44140625" customWidth="1"/>
    <col min="2" max="2" width="21.109375" style="44" customWidth="1"/>
    <col min="3" max="3" width="17.109375" style="35" customWidth="1"/>
    <col min="4" max="7" width="9.44140625" style="36" customWidth="1"/>
    <col min="8" max="8" width="12.33203125" style="37" customWidth="1"/>
    <col min="9" max="9" width="2.44140625" customWidth="1"/>
  </cols>
  <sheetData>
    <row r="1" spans="2:8" ht="25.5" customHeight="1" x14ac:dyDescent="0.3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3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3">
      <c r="B4" s="41" t="s">
        <v>42</v>
      </c>
      <c r="C4" s="42" t="s">
        <v>20</v>
      </c>
      <c r="D4" s="43">
        <v>8.1</v>
      </c>
      <c r="E4" s="43">
        <v>8.1999999999999993</v>
      </c>
      <c r="F4" s="43">
        <v>8.9</v>
      </c>
      <c r="G4" s="43">
        <v>9</v>
      </c>
      <c r="H4" s="39">
        <f t="shared" ref="H4:H24" si="0">SUM(D4:G4)</f>
        <v>34.199999999999996</v>
      </c>
    </row>
    <row r="5" spans="2:8" ht="31.5" customHeight="1" x14ac:dyDescent="0.3">
      <c r="B5" s="41" t="s">
        <v>38</v>
      </c>
      <c r="C5" s="42" t="s">
        <v>20</v>
      </c>
      <c r="D5" s="43">
        <v>8.5</v>
      </c>
      <c r="E5" s="43">
        <v>8.6999999999999993</v>
      </c>
      <c r="F5" s="43">
        <v>8.9</v>
      </c>
      <c r="G5" s="43">
        <v>9.6</v>
      </c>
      <c r="H5" s="39">
        <f t="shared" si="0"/>
        <v>35.700000000000003</v>
      </c>
    </row>
    <row r="6" spans="2:8" ht="31.5" customHeight="1" x14ac:dyDescent="0.3">
      <c r="B6" s="41" t="s">
        <v>81</v>
      </c>
      <c r="C6" s="42" t="s">
        <v>22</v>
      </c>
      <c r="D6" s="43">
        <v>9</v>
      </c>
      <c r="E6" s="43">
        <v>5.9</v>
      </c>
      <c r="F6" s="43"/>
      <c r="G6" s="43">
        <v>8.8000000000000007</v>
      </c>
      <c r="H6" s="39">
        <f t="shared" si="0"/>
        <v>23.700000000000003</v>
      </c>
    </row>
    <row r="7" spans="2:8" ht="31.5" customHeight="1" x14ac:dyDescent="0.3">
      <c r="B7" s="41" t="s">
        <v>84</v>
      </c>
      <c r="C7" s="42" t="s">
        <v>59</v>
      </c>
      <c r="D7" s="59">
        <v>8</v>
      </c>
      <c r="E7" s="59">
        <v>6.8</v>
      </c>
      <c r="F7" s="59">
        <v>8</v>
      </c>
      <c r="G7" s="59">
        <v>9.1999999999999993</v>
      </c>
      <c r="H7" s="39">
        <f t="shared" si="0"/>
        <v>32</v>
      </c>
    </row>
    <row r="8" spans="2:8" ht="31.5" customHeight="1" x14ac:dyDescent="0.3">
      <c r="B8" s="41" t="s">
        <v>85</v>
      </c>
      <c r="C8" s="42" t="s">
        <v>82</v>
      </c>
      <c r="D8" s="43">
        <v>8</v>
      </c>
      <c r="E8" s="43">
        <v>7.8</v>
      </c>
      <c r="F8" s="43">
        <v>7.8</v>
      </c>
      <c r="G8" s="43">
        <v>8.1</v>
      </c>
      <c r="H8" s="39">
        <f t="shared" si="0"/>
        <v>31.700000000000003</v>
      </c>
    </row>
    <row r="9" spans="2:8" ht="31.5" customHeight="1" x14ac:dyDescent="0.3">
      <c r="B9" s="54" t="s">
        <v>26</v>
      </c>
      <c r="C9" s="42" t="s">
        <v>83</v>
      </c>
      <c r="D9" s="43">
        <v>8.3000000000000007</v>
      </c>
      <c r="E9" s="43">
        <v>5.9</v>
      </c>
      <c r="F9" s="43">
        <v>6.3</v>
      </c>
      <c r="G9" s="43">
        <v>7.7</v>
      </c>
      <c r="H9" s="39">
        <f t="shared" si="0"/>
        <v>28.2</v>
      </c>
    </row>
    <row r="10" spans="2:8" ht="31.5" customHeight="1" x14ac:dyDescent="0.3">
      <c r="B10" s="41" t="s">
        <v>27</v>
      </c>
      <c r="C10" s="42" t="s">
        <v>83</v>
      </c>
      <c r="D10" s="43">
        <v>8.1999999999999993</v>
      </c>
      <c r="E10" s="43">
        <v>5.4</v>
      </c>
      <c r="F10" s="43">
        <v>6.1</v>
      </c>
      <c r="G10" s="43">
        <v>7</v>
      </c>
      <c r="H10" s="39">
        <f t="shared" si="0"/>
        <v>26.7</v>
      </c>
    </row>
    <row r="11" spans="2:8" ht="31.5" customHeight="1" x14ac:dyDescent="0.3">
      <c r="B11" s="54" t="s">
        <v>33</v>
      </c>
      <c r="C11" s="42" t="s">
        <v>25</v>
      </c>
      <c r="D11" s="43">
        <v>7.8</v>
      </c>
      <c r="E11" s="43">
        <v>5.5</v>
      </c>
      <c r="F11" s="43">
        <v>6.4</v>
      </c>
      <c r="G11" s="43">
        <v>7.5</v>
      </c>
      <c r="H11" s="39">
        <f t="shared" si="0"/>
        <v>27.200000000000003</v>
      </c>
    </row>
    <row r="12" spans="2:8" ht="31.5" customHeight="1" x14ac:dyDescent="0.3">
      <c r="B12" s="41" t="s">
        <v>86</v>
      </c>
      <c r="C12" s="42" t="s">
        <v>24</v>
      </c>
      <c r="D12" s="59">
        <v>7.7</v>
      </c>
      <c r="E12" s="59">
        <v>4.4000000000000004</v>
      </c>
      <c r="F12" s="59">
        <v>4</v>
      </c>
      <c r="G12" s="59">
        <v>5.8</v>
      </c>
      <c r="H12" s="39">
        <f t="shared" si="0"/>
        <v>21.900000000000002</v>
      </c>
    </row>
    <row r="13" spans="2:8" ht="31.5" customHeight="1" x14ac:dyDescent="0.3">
      <c r="B13" s="41" t="s">
        <v>87</v>
      </c>
      <c r="C13" s="42" t="s">
        <v>88</v>
      </c>
      <c r="D13" s="43">
        <v>7.7</v>
      </c>
      <c r="E13" s="43">
        <v>5.9</v>
      </c>
      <c r="F13" s="43">
        <v>6.3</v>
      </c>
      <c r="G13" s="43">
        <v>6.6</v>
      </c>
      <c r="H13" s="39">
        <f t="shared" si="0"/>
        <v>26.5</v>
      </c>
    </row>
    <row r="14" spans="2:8" ht="31.5" customHeight="1" x14ac:dyDescent="0.3">
      <c r="B14" s="41" t="s">
        <v>54</v>
      </c>
      <c r="C14" s="42" t="s">
        <v>53</v>
      </c>
      <c r="D14" s="43"/>
      <c r="E14" s="43"/>
      <c r="F14" s="43"/>
      <c r="G14" s="43"/>
      <c r="H14" s="39">
        <f t="shared" si="0"/>
        <v>0</v>
      </c>
    </row>
    <row r="15" spans="2:8" ht="31.5" customHeight="1" x14ac:dyDescent="0.3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3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3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3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3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3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3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3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3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3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B1" zoomScaleNormal="100" workbookViewId="0">
      <pane ySplit="4" topLeftCell="A12" activePane="bottomLeft" state="frozen"/>
      <selection pane="bottomLeft" activeCell="N37" sqref="N37"/>
    </sheetView>
  </sheetViews>
  <sheetFormatPr defaultColWidth="9.109375" defaultRowHeight="12.6" x14ac:dyDescent="0.2"/>
  <cols>
    <col min="1" max="1" width="21.33203125" style="17" customWidth="1"/>
    <col min="2" max="2" width="9.109375" style="17"/>
    <col min="3" max="3" width="25" style="17" bestFit="1" customWidth="1"/>
    <col min="4" max="4" width="9.109375" style="9"/>
    <col min="5" max="5" width="21.33203125" style="17" customWidth="1"/>
    <col min="6" max="6" width="9.109375" style="9"/>
    <col min="7" max="7" width="21.33203125" style="9" customWidth="1"/>
    <col min="8" max="8" width="9.109375" style="9"/>
    <col min="9" max="9" width="21.33203125" style="9" customWidth="1"/>
    <col min="10" max="10" width="9.109375" style="9"/>
    <col min="11" max="11" width="21.33203125" style="9" customWidth="1"/>
    <col min="12" max="12" width="9.109375" style="9"/>
    <col min="13" max="13" width="21.33203125" style="9" customWidth="1"/>
    <col min="14" max="14" width="9.109375" style="9"/>
    <col min="15" max="15" width="21.33203125" style="9" customWidth="1"/>
    <col min="16" max="16" width="9.109375" style="9"/>
    <col min="17" max="17" width="21.33203125" style="9" customWidth="1"/>
    <col min="18" max="18" width="9.109375" style="9"/>
    <col min="19" max="19" width="23" style="9" customWidth="1"/>
    <col min="20" max="20" width="8" style="9" bestFit="1" customWidth="1"/>
    <col min="21" max="16384" width="9.109375" style="9"/>
  </cols>
  <sheetData>
    <row r="1" spans="1:20" s="32" customFormat="1" ht="24.75" customHeight="1" thickBot="1" x14ac:dyDescent="0.3">
      <c r="A1" s="63" t="s">
        <v>18</v>
      </c>
      <c r="B1" s="64"/>
      <c r="C1" s="63" t="s">
        <v>19</v>
      </c>
      <c r="E1" s="3"/>
      <c r="F1" s="32" t="s">
        <v>2</v>
      </c>
    </row>
    <row r="2" spans="1:20" s="3" customFormat="1" ht="22.05" customHeight="1" x14ac:dyDescent="0.3">
      <c r="A2" s="1" t="s">
        <v>20</v>
      </c>
      <c r="B2" s="2" t="s">
        <v>0</v>
      </c>
      <c r="C2" s="1" t="s">
        <v>21</v>
      </c>
      <c r="D2" s="2" t="s">
        <v>0</v>
      </c>
      <c r="E2" s="1" t="s">
        <v>22</v>
      </c>
      <c r="F2" s="2" t="s">
        <v>0</v>
      </c>
      <c r="G2" s="1" t="s">
        <v>23</v>
      </c>
      <c r="H2" s="2" t="s">
        <v>0</v>
      </c>
      <c r="I2" s="1" t="s">
        <v>24</v>
      </c>
      <c r="J2" s="2" t="s">
        <v>0</v>
      </c>
      <c r="K2" s="1" t="s">
        <v>25</v>
      </c>
      <c r="L2" s="2" t="s">
        <v>0</v>
      </c>
      <c r="M2" s="1" t="s">
        <v>53</v>
      </c>
      <c r="N2" s="2" t="s">
        <v>0</v>
      </c>
      <c r="O2" s="1" t="s">
        <v>57</v>
      </c>
      <c r="P2" s="2" t="s">
        <v>0</v>
      </c>
      <c r="Q2" s="1" t="s">
        <v>58</v>
      </c>
      <c r="R2" s="2" t="s">
        <v>0</v>
      </c>
      <c r="S2" s="1" t="s">
        <v>59</v>
      </c>
      <c r="T2" s="2" t="s">
        <v>0</v>
      </c>
    </row>
    <row r="3" spans="1:20" s="5" customFormat="1" ht="22.05" customHeight="1" x14ac:dyDescent="0.25">
      <c r="A3" s="4" t="s">
        <v>1</v>
      </c>
      <c r="B3" s="29">
        <f>SUM(B13,B23,B33,B43)</f>
        <v>132.30000000000001</v>
      </c>
      <c r="C3" s="4" t="s">
        <v>1</v>
      </c>
      <c r="D3" s="29">
        <f>SUM(D13,D23,D33,D43)</f>
        <v>100.5</v>
      </c>
      <c r="E3" s="4" t="s">
        <v>1</v>
      </c>
      <c r="F3" s="29">
        <f>SUM(F13,F23,F33,F43)</f>
        <v>134.35</v>
      </c>
      <c r="G3" s="4" t="s">
        <v>1</v>
      </c>
      <c r="H3" s="29">
        <f>SUM(H13,H23,H33,H43)</f>
        <v>82.6</v>
      </c>
      <c r="I3" s="4" t="s">
        <v>1</v>
      </c>
      <c r="J3" s="29">
        <f>SUM(J13,J23,J33,J43)</f>
        <v>64.8</v>
      </c>
      <c r="K3" s="4" t="s">
        <v>1</v>
      </c>
      <c r="L3" s="29">
        <f>SUM(L13,L23,L33,L43)</f>
        <v>40</v>
      </c>
      <c r="M3" s="4" t="s">
        <v>1</v>
      </c>
      <c r="N3" s="29">
        <f>SUM(N13,N23,N33,N43)</f>
        <v>28.599999999999998</v>
      </c>
      <c r="O3" s="4" t="s">
        <v>1</v>
      </c>
      <c r="P3" s="29">
        <f>SUM(P13,P23,P33,P43)</f>
        <v>16.299999999999997</v>
      </c>
      <c r="Q3" s="4" t="s">
        <v>1</v>
      </c>
      <c r="R3" s="29">
        <f>SUM(R13,R23,R33,R43)</f>
        <v>5.5</v>
      </c>
      <c r="S3" s="4" t="s">
        <v>1</v>
      </c>
      <c r="T3" s="29">
        <f>SUM(T13,T23,T33,T43)</f>
        <v>117.4</v>
      </c>
    </row>
    <row r="4" spans="1:20" ht="9.75" customHeight="1" x14ac:dyDescent="0.2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  <c r="S4" s="7"/>
      <c r="T4" s="30"/>
    </row>
    <row r="5" spans="1:20" s="11" customFormat="1" ht="16.95" customHeight="1" x14ac:dyDescent="0.3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  <c r="S5" s="10" t="s">
        <v>3</v>
      </c>
      <c r="T5" s="27"/>
    </row>
    <row r="6" spans="1:20" s="5" customFormat="1" ht="16.95" customHeight="1" x14ac:dyDescent="0.25">
      <c r="A6" s="18" t="s">
        <v>34</v>
      </c>
      <c r="B6" s="20">
        <v>8</v>
      </c>
      <c r="C6" s="21"/>
      <c r="D6" s="20"/>
      <c r="E6" s="21" t="s">
        <v>60</v>
      </c>
      <c r="F6" s="20">
        <v>7.3</v>
      </c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  <c r="S6" s="24"/>
      <c r="T6" s="20"/>
    </row>
    <row r="7" spans="1:20" s="5" customFormat="1" ht="16.95" customHeight="1" x14ac:dyDescent="0.25">
      <c r="A7" s="46" t="s">
        <v>35</v>
      </c>
      <c r="B7" s="45">
        <v>7.5</v>
      </c>
      <c r="C7" s="46" t="s">
        <v>43</v>
      </c>
      <c r="D7" s="45">
        <v>7.7</v>
      </c>
      <c r="E7" s="48" t="s">
        <v>61</v>
      </c>
      <c r="F7" s="45">
        <v>8</v>
      </c>
      <c r="G7" s="46" t="s">
        <v>26</v>
      </c>
      <c r="H7" s="45">
        <v>8.3000000000000007</v>
      </c>
      <c r="I7" s="46" t="s">
        <v>29</v>
      </c>
      <c r="J7" s="45">
        <v>7</v>
      </c>
      <c r="K7" s="46" t="s">
        <v>32</v>
      </c>
      <c r="L7" s="45">
        <v>7</v>
      </c>
      <c r="M7" s="53" t="s">
        <v>54</v>
      </c>
      <c r="N7" s="45">
        <v>8</v>
      </c>
      <c r="O7" s="53" t="s">
        <v>55</v>
      </c>
      <c r="P7" s="45">
        <v>8.1999999999999993</v>
      </c>
      <c r="Q7" s="53"/>
      <c r="R7" s="45">
        <v>0</v>
      </c>
      <c r="S7" s="53" t="s">
        <v>89</v>
      </c>
      <c r="T7" s="45">
        <v>7.3</v>
      </c>
    </row>
    <row r="8" spans="1:20" s="5" customFormat="1" ht="16.95" customHeight="1" x14ac:dyDescent="0.25">
      <c r="A8" s="46" t="s">
        <v>36</v>
      </c>
      <c r="B8" s="45">
        <v>7.6</v>
      </c>
      <c r="C8" s="46" t="s">
        <v>96</v>
      </c>
      <c r="D8" s="45">
        <v>7.8</v>
      </c>
      <c r="E8" s="49" t="s">
        <v>66</v>
      </c>
      <c r="F8" s="45">
        <v>8.6999999999999993</v>
      </c>
      <c r="G8" s="46" t="s">
        <v>27</v>
      </c>
      <c r="H8" s="45">
        <v>8.1999999999999993</v>
      </c>
      <c r="I8" s="46" t="s">
        <v>30</v>
      </c>
      <c r="J8" s="45">
        <v>7.7</v>
      </c>
      <c r="K8" s="46" t="s">
        <v>33</v>
      </c>
      <c r="L8" s="45">
        <v>7.8</v>
      </c>
      <c r="M8" s="53"/>
      <c r="N8" s="45">
        <v>0</v>
      </c>
      <c r="O8" s="53"/>
      <c r="P8" s="45">
        <v>0</v>
      </c>
      <c r="Q8" s="53"/>
      <c r="R8" s="45">
        <v>0</v>
      </c>
      <c r="S8" s="53" t="s">
        <v>84</v>
      </c>
      <c r="T8" s="45">
        <v>8</v>
      </c>
    </row>
    <row r="9" spans="1:20" s="5" customFormat="1" ht="16.95" customHeight="1" x14ac:dyDescent="0.25">
      <c r="A9" s="46" t="s">
        <v>37</v>
      </c>
      <c r="B9" s="45">
        <v>7.9</v>
      </c>
      <c r="C9" s="46" t="s">
        <v>51</v>
      </c>
      <c r="D9" s="45">
        <v>8</v>
      </c>
      <c r="E9" s="49" t="s">
        <v>62</v>
      </c>
      <c r="F9" s="45">
        <v>8.8000000000000007</v>
      </c>
      <c r="G9" s="46"/>
      <c r="H9" s="45">
        <v>0</v>
      </c>
      <c r="I9" s="46" t="s">
        <v>31</v>
      </c>
      <c r="J9" s="45">
        <v>7.7</v>
      </c>
      <c r="K9" s="46"/>
      <c r="L9" s="45">
        <v>0</v>
      </c>
      <c r="M9" s="53"/>
      <c r="N9" s="45">
        <v>0</v>
      </c>
      <c r="O9" s="53"/>
      <c r="P9" s="45">
        <v>0</v>
      </c>
      <c r="Q9" s="53"/>
      <c r="R9" s="45">
        <v>0</v>
      </c>
      <c r="S9" s="53" t="s">
        <v>90</v>
      </c>
      <c r="T9" s="45">
        <v>8.3000000000000007</v>
      </c>
    </row>
    <row r="10" spans="1:20" s="5" customFormat="1" ht="16.95" customHeight="1" x14ac:dyDescent="0.25">
      <c r="A10" s="46" t="s">
        <v>42</v>
      </c>
      <c r="B10" s="45">
        <v>8.1</v>
      </c>
      <c r="C10" s="46" t="s">
        <v>47</v>
      </c>
      <c r="D10" s="45">
        <v>7.7</v>
      </c>
      <c r="E10" s="49" t="s">
        <v>63</v>
      </c>
      <c r="F10" s="45">
        <v>9</v>
      </c>
      <c r="G10" s="46"/>
      <c r="H10" s="45">
        <v>0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  <c r="S10" s="53" t="s">
        <v>85</v>
      </c>
      <c r="T10" s="45">
        <v>8</v>
      </c>
    </row>
    <row r="11" spans="1:20" s="5" customFormat="1" ht="16.95" customHeight="1" x14ac:dyDescent="0.25">
      <c r="A11" s="47" t="s">
        <v>38</v>
      </c>
      <c r="B11" s="45">
        <v>8.5</v>
      </c>
      <c r="C11" s="47" t="s">
        <v>52</v>
      </c>
      <c r="D11" s="45">
        <v>8.1</v>
      </c>
      <c r="E11" s="50" t="s">
        <v>64</v>
      </c>
      <c r="F11" s="45">
        <v>8.9</v>
      </c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  <c r="S11" s="53" t="s">
        <v>91</v>
      </c>
      <c r="T11" s="45">
        <v>8.4</v>
      </c>
    </row>
    <row r="12" spans="1:20" s="5" customFormat="1" ht="16.95" customHeight="1" x14ac:dyDescent="0.25">
      <c r="A12" s="47"/>
      <c r="B12" s="45"/>
      <c r="C12" s="47"/>
      <c r="D12" s="45"/>
      <c r="E12" s="50" t="s">
        <v>65</v>
      </c>
      <c r="F12" s="45">
        <v>8.4</v>
      </c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  <c r="S12" s="53"/>
      <c r="T12" s="45"/>
    </row>
    <row r="13" spans="1:20" s="13" customFormat="1" ht="16.95" customHeight="1" x14ac:dyDescent="0.25">
      <c r="A13" s="4" t="s">
        <v>4</v>
      </c>
      <c r="B13" s="27">
        <f>SUM(LARGE(B7:B12,{1,2,3,4}))</f>
        <v>32.1</v>
      </c>
      <c r="C13" s="4" t="s">
        <v>4</v>
      </c>
      <c r="D13" s="27">
        <f>SUM(LARGE(D7:D12,{1,2,3,4}))</f>
        <v>31.6</v>
      </c>
      <c r="E13" s="12" t="s">
        <v>4</v>
      </c>
      <c r="F13" s="27">
        <f>SUM(LARGE(F7:F12,{1,2,3,4}))</f>
        <v>35.4</v>
      </c>
      <c r="G13" s="4" t="s">
        <v>4</v>
      </c>
      <c r="H13" s="27">
        <f>SUM(LARGE(H7:H12,{1,2,3,4}))</f>
        <v>16.5</v>
      </c>
      <c r="I13" s="4" t="s">
        <v>4</v>
      </c>
      <c r="J13" s="27">
        <f>SUM(LARGE(J7:J12,{1,2,3,4}))</f>
        <v>22.4</v>
      </c>
      <c r="K13" s="4" t="s">
        <v>4</v>
      </c>
      <c r="L13" s="27">
        <f>SUM(LARGE(L7:L12,{1,2,3,4}))</f>
        <v>14.8</v>
      </c>
      <c r="M13" s="4" t="s">
        <v>4</v>
      </c>
      <c r="N13" s="27">
        <f>SUM(LARGE(N7:N12,{1,2,3,4}))</f>
        <v>8</v>
      </c>
      <c r="O13" s="4" t="s">
        <v>4</v>
      </c>
      <c r="P13" s="27">
        <f>SUM(LARGE(P7:P12,{1,2,3,4}))</f>
        <v>8.1999999999999993</v>
      </c>
      <c r="Q13" s="4" t="s">
        <v>4</v>
      </c>
      <c r="R13" s="27">
        <f>SUM(LARGE(R7:R12,{1,2,3,4}))</f>
        <v>0</v>
      </c>
      <c r="S13" s="4" t="s">
        <v>4</v>
      </c>
      <c r="T13" s="27">
        <f>SUM(LARGE(T7:T12,{1,2,3,4}))</f>
        <v>32.700000000000003</v>
      </c>
    </row>
    <row r="14" spans="1:20" ht="16.95" customHeight="1" x14ac:dyDescent="0.2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  <c r="S14" s="7"/>
      <c r="T14" s="30"/>
    </row>
    <row r="15" spans="1:20" s="11" customFormat="1" ht="16.95" customHeight="1" x14ac:dyDescent="0.3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  <c r="S15" s="10" t="s">
        <v>5</v>
      </c>
      <c r="T15" s="27"/>
    </row>
    <row r="16" spans="1:20" s="5" customFormat="1" ht="16.95" customHeight="1" x14ac:dyDescent="0.25">
      <c r="A16" s="23"/>
      <c r="B16" s="20"/>
      <c r="C16" s="21"/>
      <c r="D16" s="20"/>
      <c r="E16" s="31" t="s">
        <v>72</v>
      </c>
      <c r="F16" s="20">
        <v>4.5999999999999996</v>
      </c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  <c r="S16" s="26"/>
      <c r="T16" s="20"/>
    </row>
    <row r="17" spans="1:20" s="5" customFormat="1" ht="16.95" customHeight="1" x14ac:dyDescent="0.25">
      <c r="A17" s="46" t="s">
        <v>36</v>
      </c>
      <c r="B17" s="45">
        <v>4.9000000000000004</v>
      </c>
      <c r="C17" s="46" t="s">
        <v>44</v>
      </c>
      <c r="D17" s="45">
        <v>4.2</v>
      </c>
      <c r="E17" s="48" t="s">
        <v>73</v>
      </c>
      <c r="F17" s="45">
        <v>6.6</v>
      </c>
      <c r="G17" s="46" t="s">
        <v>26</v>
      </c>
      <c r="H17" s="45">
        <v>5.9</v>
      </c>
      <c r="I17" s="46" t="s">
        <v>30</v>
      </c>
      <c r="J17" s="45">
        <v>4.4000000000000004</v>
      </c>
      <c r="K17" s="46" t="s">
        <v>33</v>
      </c>
      <c r="L17" s="45">
        <v>5.5</v>
      </c>
      <c r="M17" s="53" t="s">
        <v>54</v>
      </c>
      <c r="N17" s="45">
        <v>6.5</v>
      </c>
      <c r="O17" s="46"/>
      <c r="P17" s="45">
        <v>0</v>
      </c>
      <c r="Q17" s="46"/>
      <c r="R17" s="45">
        <v>0</v>
      </c>
      <c r="S17" s="46" t="s">
        <v>91</v>
      </c>
      <c r="T17" s="45">
        <v>6.1</v>
      </c>
    </row>
    <row r="18" spans="1:20" s="5" customFormat="1" ht="16.95" customHeight="1" x14ac:dyDescent="0.25">
      <c r="A18" s="46" t="s">
        <v>37</v>
      </c>
      <c r="B18" s="45">
        <v>5.8</v>
      </c>
      <c r="C18" s="46" t="s">
        <v>45</v>
      </c>
      <c r="D18" s="45">
        <v>6.2</v>
      </c>
      <c r="E18" s="49" t="s">
        <v>74</v>
      </c>
      <c r="F18" s="45">
        <v>7.1</v>
      </c>
      <c r="G18" s="46" t="s">
        <v>27</v>
      </c>
      <c r="H18" s="45">
        <v>5.4</v>
      </c>
      <c r="I18" s="46" t="s">
        <v>31</v>
      </c>
      <c r="J18" s="45">
        <v>5.9</v>
      </c>
      <c r="K18" s="46"/>
      <c r="L18" s="45">
        <v>0</v>
      </c>
      <c r="M18" s="46"/>
      <c r="N18" s="45">
        <v>0</v>
      </c>
      <c r="O18" s="46"/>
      <c r="P18" s="45">
        <v>0</v>
      </c>
      <c r="Q18" s="46"/>
      <c r="R18" s="45">
        <v>0</v>
      </c>
      <c r="S18" s="46" t="s">
        <v>92</v>
      </c>
      <c r="T18" s="45">
        <v>6.6</v>
      </c>
    </row>
    <row r="19" spans="1:20" s="5" customFormat="1" ht="16.95" customHeight="1" x14ac:dyDescent="0.25">
      <c r="A19" s="46" t="s">
        <v>34</v>
      </c>
      <c r="B19" s="45">
        <v>5</v>
      </c>
      <c r="C19" s="46" t="s">
        <v>46</v>
      </c>
      <c r="D19" s="45">
        <v>6.3</v>
      </c>
      <c r="E19" s="49" t="s">
        <v>75</v>
      </c>
      <c r="F19" s="45">
        <v>7.8</v>
      </c>
      <c r="G19" s="46" t="s">
        <v>28</v>
      </c>
      <c r="H19" s="45">
        <v>5.6</v>
      </c>
      <c r="I19" s="46"/>
      <c r="J19" s="45">
        <v>0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  <c r="S19" s="46" t="s">
        <v>84</v>
      </c>
      <c r="T19" s="45">
        <v>6.8</v>
      </c>
    </row>
    <row r="20" spans="1:20" s="5" customFormat="1" ht="16.95" customHeight="1" x14ac:dyDescent="0.25">
      <c r="A20" s="46" t="s">
        <v>38</v>
      </c>
      <c r="B20" s="45">
        <v>8.6999999999999993</v>
      </c>
      <c r="C20" s="46" t="s">
        <v>47</v>
      </c>
      <c r="D20" s="45">
        <v>5.4</v>
      </c>
      <c r="E20" s="49" t="s">
        <v>63</v>
      </c>
      <c r="F20" s="45">
        <v>5.9</v>
      </c>
      <c r="G20" s="46"/>
      <c r="H20" s="45">
        <v>0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  <c r="S20" s="46" t="s">
        <v>85</v>
      </c>
      <c r="T20" s="45">
        <v>7.8</v>
      </c>
    </row>
    <row r="21" spans="1:20" s="5" customFormat="1" ht="16.95" customHeight="1" x14ac:dyDescent="0.25">
      <c r="A21" s="47" t="s">
        <v>42</v>
      </c>
      <c r="B21" s="45">
        <v>8.1999999999999993</v>
      </c>
      <c r="C21" s="47" t="s">
        <v>48</v>
      </c>
      <c r="D21" s="45">
        <v>4.0999999999999996</v>
      </c>
      <c r="E21" s="50" t="s">
        <v>76</v>
      </c>
      <c r="F21" s="45">
        <v>7.1</v>
      </c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</row>
    <row r="22" spans="1:20" s="5" customFormat="1" ht="16.95" customHeight="1" x14ac:dyDescent="0.25">
      <c r="A22" s="47" t="s">
        <v>39</v>
      </c>
      <c r="B22" s="45">
        <v>9</v>
      </c>
      <c r="C22" s="47"/>
      <c r="D22" s="45"/>
      <c r="E22" s="50" t="s">
        <v>77</v>
      </c>
      <c r="F22" s="45">
        <v>6.7</v>
      </c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</row>
    <row r="23" spans="1:20" s="13" customFormat="1" ht="16.95" customHeight="1" x14ac:dyDescent="0.25">
      <c r="A23" s="4" t="s">
        <v>4</v>
      </c>
      <c r="B23" s="27">
        <f>SUM(LARGE(B17:B22,{1,2,3,4}))</f>
        <v>31.7</v>
      </c>
      <c r="C23" s="4" t="s">
        <v>4</v>
      </c>
      <c r="D23" s="27">
        <f>SUM(LARGE(D17:D22,{1,2,3,4}))</f>
        <v>22.099999999999998</v>
      </c>
      <c r="E23" s="12" t="s">
        <v>4</v>
      </c>
      <c r="F23" s="27">
        <f>SUM(LARGE(F17:F22,{1,2,3,4}))</f>
        <v>28.7</v>
      </c>
      <c r="G23" s="4" t="s">
        <v>4</v>
      </c>
      <c r="H23" s="27">
        <f>SUM(LARGE(H17:H22,{1,2,3,4}))</f>
        <v>16.899999999999999</v>
      </c>
      <c r="I23" s="4" t="s">
        <v>4</v>
      </c>
      <c r="J23" s="27">
        <f>SUM(LARGE(J17:J22,{1,2,3,4}))</f>
        <v>10.3</v>
      </c>
      <c r="K23" s="4" t="s">
        <v>4</v>
      </c>
      <c r="L23" s="27">
        <f>SUM(LARGE(L17:L22,{1,2,3,4}))</f>
        <v>5.5</v>
      </c>
      <c r="M23" s="4" t="s">
        <v>4</v>
      </c>
      <c r="N23" s="27">
        <f>SUM(LARGE(N17:N22,{1,2,3,4}))</f>
        <v>6.5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  <c r="S23" s="4" t="s">
        <v>4</v>
      </c>
      <c r="T23" s="27">
        <f>SUM(LARGE(T17:T22,{1,2,3,4}))</f>
        <v>27.299999999999997</v>
      </c>
    </row>
    <row r="24" spans="1:20" ht="16.95" customHeight="1" x14ac:dyDescent="0.2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  <c r="S24" s="7"/>
      <c r="T24" s="30"/>
    </row>
    <row r="25" spans="1:20" s="3" customFormat="1" ht="16.95" customHeight="1" x14ac:dyDescent="0.3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  <c r="S25" s="10" t="s">
        <v>6</v>
      </c>
      <c r="T25" s="27"/>
    </row>
    <row r="26" spans="1:20" s="5" customFormat="1" ht="16.95" customHeight="1" x14ac:dyDescent="0.25">
      <c r="A26" s="23"/>
      <c r="B26" s="20"/>
      <c r="C26" s="21"/>
      <c r="D26" s="20"/>
      <c r="E26" s="31" t="s">
        <v>71</v>
      </c>
      <c r="F26" s="20">
        <v>6.7</v>
      </c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  <c r="S26" s="24"/>
      <c r="T26" s="20"/>
    </row>
    <row r="27" spans="1:20" s="5" customFormat="1" ht="16.95" customHeight="1" x14ac:dyDescent="0.25">
      <c r="A27" s="46" t="s">
        <v>40</v>
      </c>
      <c r="B27" s="45">
        <v>6.4</v>
      </c>
      <c r="C27" s="46" t="s">
        <v>43</v>
      </c>
      <c r="D27" s="51">
        <v>5.7</v>
      </c>
      <c r="E27" s="48" t="s">
        <v>66</v>
      </c>
      <c r="F27" s="45">
        <v>8.1</v>
      </c>
      <c r="G27" s="46" t="s">
        <v>26</v>
      </c>
      <c r="H27" s="45">
        <v>6.3</v>
      </c>
      <c r="I27" s="46" t="s">
        <v>29</v>
      </c>
      <c r="J27" s="45">
        <v>3.7</v>
      </c>
      <c r="K27" s="46" t="s">
        <v>32</v>
      </c>
      <c r="L27" s="65">
        <v>5.8</v>
      </c>
      <c r="M27" s="53" t="s">
        <v>54</v>
      </c>
      <c r="N27" s="51">
        <v>6.4</v>
      </c>
      <c r="O27" s="46"/>
      <c r="P27" s="51">
        <v>0</v>
      </c>
      <c r="Q27" s="46" t="s">
        <v>56</v>
      </c>
      <c r="R27" s="51">
        <v>5.5</v>
      </c>
      <c r="S27" s="46" t="s">
        <v>93</v>
      </c>
      <c r="T27" s="51">
        <v>7</v>
      </c>
    </row>
    <row r="28" spans="1:20" s="5" customFormat="1" ht="16.95" customHeight="1" x14ac:dyDescent="0.25">
      <c r="A28" s="46" t="s">
        <v>34</v>
      </c>
      <c r="B28" s="45">
        <v>7.9</v>
      </c>
      <c r="C28" s="46" t="s">
        <v>44</v>
      </c>
      <c r="D28" s="45">
        <v>5</v>
      </c>
      <c r="E28" s="49" t="s">
        <v>67</v>
      </c>
      <c r="F28" s="45">
        <v>9.1</v>
      </c>
      <c r="G28" s="46" t="s">
        <v>27</v>
      </c>
      <c r="H28" s="45">
        <v>6.1</v>
      </c>
      <c r="I28" s="46" t="s">
        <v>30</v>
      </c>
      <c r="J28" s="45">
        <v>4</v>
      </c>
      <c r="K28" s="46" t="s">
        <v>33</v>
      </c>
      <c r="L28" s="51">
        <v>6.4</v>
      </c>
      <c r="M28" s="46"/>
      <c r="N28" s="51">
        <v>0</v>
      </c>
      <c r="O28" s="46"/>
      <c r="P28" s="51">
        <v>0</v>
      </c>
      <c r="Q28" s="46"/>
      <c r="R28" s="45">
        <v>0</v>
      </c>
      <c r="S28" s="46" t="s">
        <v>85</v>
      </c>
      <c r="T28" s="45">
        <v>7.8</v>
      </c>
    </row>
    <row r="29" spans="1:20" s="5" customFormat="1" ht="16.95" customHeight="1" x14ac:dyDescent="0.25">
      <c r="A29" s="46" t="s">
        <v>42</v>
      </c>
      <c r="B29" s="45">
        <v>8.9</v>
      </c>
      <c r="C29" s="46" t="s">
        <v>50</v>
      </c>
      <c r="D29" s="45">
        <v>5</v>
      </c>
      <c r="E29" s="49" t="s">
        <v>68</v>
      </c>
      <c r="F29" s="45">
        <v>7.9</v>
      </c>
      <c r="G29" s="46" t="s">
        <v>28</v>
      </c>
      <c r="H29" s="45">
        <v>6.7</v>
      </c>
      <c r="I29" s="46" t="s">
        <v>31</v>
      </c>
      <c r="J29" s="45">
        <v>6.3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  <c r="S29" s="46" t="s">
        <v>84</v>
      </c>
      <c r="T29" s="45">
        <v>8</v>
      </c>
    </row>
    <row r="30" spans="1:20" s="5" customFormat="1" ht="16.95" customHeight="1" x14ac:dyDescent="0.25">
      <c r="A30" s="46" t="s">
        <v>38</v>
      </c>
      <c r="B30" s="45">
        <v>8.9</v>
      </c>
      <c r="C30" s="46" t="s">
        <v>49</v>
      </c>
      <c r="D30" s="45">
        <v>4.5</v>
      </c>
      <c r="E30" s="49" t="s">
        <v>69</v>
      </c>
      <c r="F30" s="45">
        <v>8.6</v>
      </c>
      <c r="G30" s="46" t="s">
        <v>95</v>
      </c>
      <c r="H30" s="45">
        <v>8.3000000000000007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  <c r="S30" s="46"/>
      <c r="T30" s="45">
        <v>0</v>
      </c>
    </row>
    <row r="31" spans="1:20" s="5" customFormat="1" ht="16.95" customHeight="1" x14ac:dyDescent="0.25">
      <c r="A31" s="47"/>
      <c r="B31" s="45"/>
      <c r="C31" s="47"/>
      <c r="D31" s="45"/>
      <c r="E31" s="50"/>
      <c r="F31" s="45"/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  <c r="S31" s="47"/>
      <c r="T31" s="45"/>
    </row>
    <row r="32" spans="1:20" s="5" customFormat="1" ht="16.95" customHeight="1" x14ac:dyDescent="0.25">
      <c r="A32" s="47"/>
      <c r="B32" s="45"/>
      <c r="C32" s="47"/>
      <c r="D32" s="45"/>
      <c r="E32" s="50" t="s">
        <v>70</v>
      </c>
      <c r="F32" s="45">
        <v>8.8000000000000007</v>
      </c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  <c r="S32" s="47"/>
      <c r="T32" s="45"/>
    </row>
    <row r="33" spans="1:20" s="13" customFormat="1" ht="16.95" customHeight="1" x14ac:dyDescent="0.25">
      <c r="A33" s="4" t="s">
        <v>7</v>
      </c>
      <c r="B33" s="27">
        <f>SUM(LARGE(B27:B32,{1,2,3,4}))</f>
        <v>32.1</v>
      </c>
      <c r="C33" s="4" t="s">
        <v>4</v>
      </c>
      <c r="D33" s="27">
        <f>SUM(LARGE(D27:D32,{1,2,3,4}))</f>
        <v>20.2</v>
      </c>
      <c r="E33" s="12" t="s">
        <v>4</v>
      </c>
      <c r="F33" s="27">
        <f>SUM(LARGE(F27:F32,{1,2,3,4}))</f>
        <v>34.6</v>
      </c>
      <c r="G33" s="4" t="s">
        <v>4</v>
      </c>
      <c r="H33" s="27">
        <f>SUM(LARGE(H27:H32,{1,2,3,4}))</f>
        <v>27.4</v>
      </c>
      <c r="I33" s="4" t="s">
        <v>4</v>
      </c>
      <c r="J33" s="27">
        <f>SUM(LARGE(J27:J32,{1,2,3,4}))</f>
        <v>14</v>
      </c>
      <c r="K33" s="4" t="s">
        <v>4</v>
      </c>
      <c r="L33" s="27">
        <f>SUM(LARGE(L27:L32,{1,2,3,4}))</f>
        <v>12.2</v>
      </c>
      <c r="M33" s="4" t="s">
        <v>4</v>
      </c>
      <c r="N33" s="27">
        <f>SUM(LARGE(N27:N32,{1,2,3,4}))</f>
        <v>6.4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5.5</v>
      </c>
      <c r="S33" s="4" t="s">
        <v>4</v>
      </c>
      <c r="T33" s="27">
        <f>SUM(LARGE(T27:T32,{1,2,3,4}))</f>
        <v>22.8</v>
      </c>
    </row>
    <row r="34" spans="1:20" ht="16.95" customHeight="1" x14ac:dyDescent="0.2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  <c r="S34" s="7"/>
      <c r="T34" s="30"/>
    </row>
    <row r="35" spans="1:20" s="11" customFormat="1" ht="16.95" customHeight="1" x14ac:dyDescent="0.3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  <c r="S35" s="10" t="s">
        <v>8</v>
      </c>
      <c r="T35" s="27"/>
    </row>
    <row r="36" spans="1:20" s="14" customFormat="1" ht="16.95" customHeight="1" x14ac:dyDescent="0.25">
      <c r="A36" s="19"/>
      <c r="B36" s="20"/>
      <c r="C36" s="21"/>
      <c r="D36" s="20"/>
      <c r="E36" s="24" t="s">
        <v>94</v>
      </c>
      <c r="F36" s="20">
        <v>6.7</v>
      </c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  <c r="S36" s="22"/>
      <c r="T36" s="20"/>
    </row>
    <row r="37" spans="1:20" s="14" customFormat="1" ht="16.95" customHeight="1" x14ac:dyDescent="0.25">
      <c r="A37" s="46" t="s">
        <v>41</v>
      </c>
      <c r="B37" s="45">
        <v>6.3</v>
      </c>
      <c r="C37" s="46" t="s">
        <v>43</v>
      </c>
      <c r="D37" s="45">
        <v>7</v>
      </c>
      <c r="E37" s="46" t="s">
        <v>78</v>
      </c>
      <c r="F37" s="45">
        <v>7.3</v>
      </c>
      <c r="G37" s="46" t="s">
        <v>26</v>
      </c>
      <c r="H37" s="45">
        <v>7.7</v>
      </c>
      <c r="I37" s="46" t="s">
        <v>29</v>
      </c>
      <c r="J37" s="45">
        <v>5.7</v>
      </c>
      <c r="K37" s="46" t="s">
        <v>33</v>
      </c>
      <c r="L37" s="45">
        <v>7.5</v>
      </c>
      <c r="M37" s="53" t="s">
        <v>54</v>
      </c>
      <c r="N37" s="45">
        <v>7.7</v>
      </c>
      <c r="O37" s="46" t="s">
        <v>55</v>
      </c>
      <c r="P37" s="45">
        <v>8.1</v>
      </c>
      <c r="Q37" s="46"/>
      <c r="R37" s="45">
        <v>0</v>
      </c>
      <c r="S37" s="46" t="s">
        <v>89</v>
      </c>
      <c r="T37" s="45">
        <v>6.9</v>
      </c>
    </row>
    <row r="38" spans="1:20" s="14" customFormat="1" ht="16.95" customHeight="1" x14ac:dyDescent="0.25">
      <c r="A38" s="46" t="s">
        <v>36</v>
      </c>
      <c r="B38" s="45">
        <v>7.5</v>
      </c>
      <c r="C38" s="46" t="s">
        <v>49</v>
      </c>
      <c r="D38" s="45">
        <v>5.0999999999999996</v>
      </c>
      <c r="E38" s="41" t="s">
        <v>79</v>
      </c>
      <c r="F38" s="45">
        <v>8.3000000000000007</v>
      </c>
      <c r="G38" s="46" t="s">
        <v>27</v>
      </c>
      <c r="H38" s="45">
        <v>7</v>
      </c>
      <c r="I38" s="46" t="s">
        <v>30</v>
      </c>
      <c r="J38" s="45">
        <v>5.8</v>
      </c>
      <c r="K38" s="46"/>
      <c r="L38" s="45">
        <v>0</v>
      </c>
      <c r="M38" s="46"/>
      <c r="N38" s="45">
        <v>0</v>
      </c>
      <c r="O38" s="46"/>
      <c r="P38" s="45">
        <v>0</v>
      </c>
      <c r="Q38" s="46"/>
      <c r="R38" s="45">
        <v>0</v>
      </c>
      <c r="S38" s="46" t="s">
        <v>91</v>
      </c>
      <c r="T38" s="45">
        <v>8.8000000000000007</v>
      </c>
    </row>
    <row r="39" spans="1:20" s="14" customFormat="1" ht="16.95" customHeight="1" x14ac:dyDescent="0.25">
      <c r="A39" s="46" t="s">
        <v>34</v>
      </c>
      <c r="B39" s="45">
        <v>8.6</v>
      </c>
      <c r="C39" s="46" t="s">
        <v>46</v>
      </c>
      <c r="D39" s="45">
        <v>8.1</v>
      </c>
      <c r="E39" s="41" t="s">
        <v>75</v>
      </c>
      <c r="F39" s="45">
        <v>8.6999999999999993</v>
      </c>
      <c r="G39" s="46" t="s">
        <v>28</v>
      </c>
      <c r="H39" s="45">
        <v>7.1</v>
      </c>
      <c r="I39" s="46" t="s">
        <v>31</v>
      </c>
      <c r="J39" s="45">
        <v>6.6</v>
      </c>
      <c r="K39" s="46"/>
      <c r="L39" s="45">
        <v>0</v>
      </c>
      <c r="M39" s="46"/>
      <c r="N39" s="45">
        <v>0</v>
      </c>
      <c r="O39" s="46"/>
      <c r="P39" s="45">
        <v>0</v>
      </c>
      <c r="Q39" s="46"/>
      <c r="R39" s="45">
        <v>0</v>
      </c>
      <c r="S39" s="46" t="s">
        <v>90</v>
      </c>
      <c r="T39" s="45">
        <v>8.5</v>
      </c>
    </row>
    <row r="40" spans="1:20" s="14" customFormat="1" ht="16.95" customHeight="1" x14ac:dyDescent="0.25">
      <c r="A40" s="46" t="s">
        <v>37</v>
      </c>
      <c r="B40" s="45">
        <v>9.1999999999999993</v>
      </c>
      <c r="C40" s="46" t="s">
        <v>47</v>
      </c>
      <c r="D40" s="45">
        <v>6.4</v>
      </c>
      <c r="E40" s="41" t="s">
        <v>63</v>
      </c>
      <c r="F40" s="45">
        <v>8.8000000000000007</v>
      </c>
      <c r="G40" s="46"/>
      <c r="H40" s="45">
        <v>0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  <c r="S40" s="46" t="s">
        <v>85</v>
      </c>
      <c r="T40" s="45">
        <v>8.1</v>
      </c>
    </row>
    <row r="41" spans="1:20" s="14" customFormat="1" ht="16.95" customHeight="1" x14ac:dyDescent="0.25">
      <c r="A41" s="47" t="s">
        <v>42</v>
      </c>
      <c r="B41" s="45">
        <v>9</v>
      </c>
      <c r="C41" s="47"/>
      <c r="D41" s="45"/>
      <c r="E41" s="47" t="s">
        <v>80</v>
      </c>
      <c r="F41" s="45">
        <v>9.25</v>
      </c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  <c r="S41" s="47" t="s">
        <v>84</v>
      </c>
      <c r="T41" s="45">
        <v>9.1999999999999993</v>
      </c>
    </row>
    <row r="42" spans="1:20" s="14" customFormat="1" ht="16.95" customHeight="1" x14ac:dyDescent="0.25">
      <c r="A42" s="47" t="s">
        <v>38</v>
      </c>
      <c r="B42" s="45">
        <v>9.6</v>
      </c>
      <c r="C42" s="47"/>
      <c r="D42" s="52"/>
      <c r="E42" s="47" t="s">
        <v>70</v>
      </c>
      <c r="F42" s="45">
        <v>8.9</v>
      </c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  <c r="S42" s="47"/>
      <c r="T42" s="52"/>
    </row>
    <row r="43" spans="1:20" s="13" customFormat="1" ht="16.95" customHeight="1" thickBot="1" x14ac:dyDescent="0.3">
      <c r="A43" s="15" t="s">
        <v>4</v>
      </c>
      <c r="B43" s="28">
        <f>SUM(LARGE(B37:B42,{1,2,3,4}))</f>
        <v>36.4</v>
      </c>
      <c r="C43" s="15" t="s">
        <v>4</v>
      </c>
      <c r="D43" s="28">
        <f>SUM(LARGE(D37:D42,{1,2,3,4}))</f>
        <v>26.6</v>
      </c>
      <c r="E43" s="16" t="s">
        <v>4</v>
      </c>
      <c r="F43" s="28">
        <f>SUM(LARGE(F37:F42,{1,2,3,4}))</f>
        <v>35.65</v>
      </c>
      <c r="G43" s="15" t="s">
        <v>4</v>
      </c>
      <c r="H43" s="28">
        <f>SUM(LARGE(H37:H42,{1,2,3,4}))</f>
        <v>21.8</v>
      </c>
      <c r="I43" s="15" t="s">
        <v>4</v>
      </c>
      <c r="J43" s="28">
        <f>SUM(LARGE(J37:J42,{1,2,3,4}))</f>
        <v>18.099999999999998</v>
      </c>
      <c r="K43" s="15" t="s">
        <v>4</v>
      </c>
      <c r="L43" s="28">
        <f>SUM(LARGE(L37:L42,{1,2,3,4}))</f>
        <v>7.5</v>
      </c>
      <c r="M43" s="15" t="s">
        <v>4</v>
      </c>
      <c r="N43" s="28">
        <f>SUM(LARGE(N37:N42,{1,2,3,4}))</f>
        <v>7.7</v>
      </c>
      <c r="O43" s="15" t="s">
        <v>4</v>
      </c>
      <c r="P43" s="28">
        <f>SUM(LARGE(P37:P42,{1,2,3,4}))</f>
        <v>8.1</v>
      </c>
      <c r="Q43" s="15" t="s">
        <v>4</v>
      </c>
      <c r="R43" s="28">
        <f>SUM(LARGE(R37:R42,{1,2,3,4}))</f>
        <v>0</v>
      </c>
      <c r="S43" s="15" t="s">
        <v>4</v>
      </c>
      <c r="T43" s="28">
        <f>SUM(LARGE(T37:T42,{1,2,3,4}))</f>
        <v>34.6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B12" sqref="B12"/>
    </sheetView>
  </sheetViews>
  <sheetFormatPr defaultColWidth="8.77734375" defaultRowHeight="21" x14ac:dyDescent="0.4"/>
  <cols>
    <col min="1" max="1" width="28.44140625" customWidth="1"/>
    <col min="2" max="5" width="11.33203125" style="56" customWidth="1"/>
    <col min="6" max="6" width="11.33203125" style="57" customWidth="1"/>
  </cols>
  <sheetData>
    <row r="1" spans="1:6" ht="30" customHeight="1" x14ac:dyDescent="0.4"/>
    <row r="2" spans="1:6" ht="31.5" customHeight="1" x14ac:dyDescent="0.3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3">
      <c r="A3" s="55" t="str">
        <f>'Teams List '!A2</f>
        <v>Salem</v>
      </c>
      <c r="B3" s="58">
        <f>'Teams List '!B13</f>
        <v>32.1</v>
      </c>
      <c r="C3" s="58">
        <f>'Teams List '!B23</f>
        <v>31.7</v>
      </c>
      <c r="D3" s="58">
        <f>'Teams List '!B33</f>
        <v>32.1</v>
      </c>
      <c r="E3" s="58">
        <f>'Teams List '!B43</f>
        <v>36.4</v>
      </c>
      <c r="F3" s="58">
        <f>SUM(B3:E3)</f>
        <v>132.30000000000001</v>
      </c>
    </row>
    <row r="4" spans="1:6" ht="33" customHeight="1" x14ac:dyDescent="0.3">
      <c r="A4" s="55" t="str">
        <f>'Teams List '!C2</f>
        <v>Dover</v>
      </c>
      <c r="B4" s="58">
        <f>'Teams List '!D13</f>
        <v>31.6</v>
      </c>
      <c r="C4" s="58">
        <f>'Teams List '!D23</f>
        <v>22.099999999999998</v>
      </c>
      <c r="D4" s="58">
        <f>'Teams List '!D33</f>
        <v>20.2</v>
      </c>
      <c r="E4" s="58">
        <f>'Teams List '!D43</f>
        <v>26.6</v>
      </c>
      <c r="F4" s="58">
        <f t="shared" ref="F4:F6" si="0">SUM(B4:E4)</f>
        <v>100.5</v>
      </c>
    </row>
    <row r="5" spans="1:6" ht="33" customHeight="1" x14ac:dyDescent="0.3">
      <c r="A5" s="55" t="str">
        <f>'Teams List '!E2</f>
        <v>Londonderry</v>
      </c>
      <c r="B5" s="58">
        <f>'Teams List '!F13</f>
        <v>35.4</v>
      </c>
      <c r="C5" s="58">
        <f>'Teams List '!F23</f>
        <v>28.7</v>
      </c>
      <c r="D5" s="58">
        <f>'Teams List '!F33</f>
        <v>34.6</v>
      </c>
      <c r="E5" s="58">
        <f>'Teams List '!F43</f>
        <v>35.65</v>
      </c>
      <c r="F5" s="58">
        <f t="shared" si="0"/>
        <v>134.35</v>
      </c>
    </row>
    <row r="6" spans="1:6" ht="33" customHeight="1" x14ac:dyDescent="0.3">
      <c r="A6" s="55" t="str">
        <f>'Teams List '!G2</f>
        <v xml:space="preserve">Exeter </v>
      </c>
      <c r="B6" s="58">
        <f>'Teams List '!H13</f>
        <v>16.5</v>
      </c>
      <c r="C6" s="58">
        <f>'Teams List '!H23</f>
        <v>16.899999999999999</v>
      </c>
      <c r="D6" s="58">
        <f>'Teams List '!H33</f>
        <v>27.4</v>
      </c>
      <c r="E6" s="58">
        <f>'Teams List '!H43</f>
        <v>21.8</v>
      </c>
      <c r="F6" s="58">
        <f t="shared" si="0"/>
        <v>82.6</v>
      </c>
    </row>
    <row r="7" spans="1:6" ht="39.75" customHeight="1" x14ac:dyDescent="0.3">
      <c r="A7" s="55" t="str">
        <f>'Teams List '!I2</f>
        <v>M. Central</v>
      </c>
      <c r="B7" s="58">
        <f>'Teams List '!J13</f>
        <v>22.4</v>
      </c>
      <c r="C7" s="58">
        <f>'Teams List '!J23</f>
        <v>10.3</v>
      </c>
      <c r="D7" s="58">
        <f>'Teams List '!J33</f>
        <v>14</v>
      </c>
      <c r="E7" s="58">
        <f>'Teams List '!J43</f>
        <v>18.099999999999998</v>
      </c>
      <c r="F7" s="58">
        <f t="shared" ref="F7:F12" si="1">SUM(B7:E7)</f>
        <v>64.8</v>
      </c>
    </row>
    <row r="8" spans="1:6" ht="30" customHeight="1" x14ac:dyDescent="0.3">
      <c r="A8" s="55" t="str">
        <f>'Teams List '!K2</f>
        <v>M. Memorial</v>
      </c>
      <c r="B8" s="58">
        <f>'Teams List '!L13</f>
        <v>14.8</v>
      </c>
      <c r="C8" s="58">
        <f>'Teams List '!L23</f>
        <v>5.5</v>
      </c>
      <c r="D8" s="58">
        <f>'Teams List '!L33</f>
        <v>12.2</v>
      </c>
      <c r="E8" s="58">
        <f>'Teams List '!L43</f>
        <v>7.5</v>
      </c>
      <c r="F8" s="58">
        <f t="shared" si="1"/>
        <v>40</v>
      </c>
    </row>
    <row r="9" spans="1:6" ht="25.05" customHeight="1" x14ac:dyDescent="0.3">
      <c r="A9" s="55" t="str">
        <f>'Teams List '!M2</f>
        <v>Farmington</v>
      </c>
      <c r="B9" s="58">
        <f>'Teams List '!N13</f>
        <v>8</v>
      </c>
      <c r="C9" s="58">
        <f>'Teams List '!N23</f>
        <v>6.5</v>
      </c>
      <c r="D9" s="58">
        <f>'Teams List '!N33</f>
        <v>6.4</v>
      </c>
      <c r="E9" s="58">
        <f>'Teams List '!N43</f>
        <v>7.7</v>
      </c>
      <c r="F9" s="58">
        <f t="shared" si="1"/>
        <v>28.599999999999998</v>
      </c>
    </row>
    <row r="10" spans="1:6" ht="30" customHeight="1" x14ac:dyDescent="0.3">
      <c r="A10" s="55" t="str">
        <f>'Teams List '!O2</f>
        <v>Alvrine</v>
      </c>
      <c r="B10" s="58">
        <f>'Teams List '!P13</f>
        <v>8.1999999999999993</v>
      </c>
      <c r="C10" s="58">
        <f>'Teams List '!P23</f>
        <v>0</v>
      </c>
      <c r="D10" s="58">
        <f>'Teams List '!P33</f>
        <v>0</v>
      </c>
      <c r="E10" s="58">
        <f>'Teams List '!P43</f>
        <v>8.1</v>
      </c>
      <c r="F10" s="58">
        <f t="shared" si="1"/>
        <v>16.299999999999997</v>
      </c>
    </row>
    <row r="11" spans="1:6" ht="30" customHeight="1" x14ac:dyDescent="0.3">
      <c r="A11" s="55" t="str">
        <f>'Teams List '!Q2</f>
        <v>Campbell</v>
      </c>
      <c r="B11" s="58">
        <f>'Teams List '!R13</f>
        <v>0</v>
      </c>
      <c r="C11" s="58">
        <f>'Teams List '!R23</f>
        <v>0</v>
      </c>
      <c r="D11" s="58">
        <f>'Teams List '!R33</f>
        <v>5.5</v>
      </c>
      <c r="E11" s="58">
        <f>'Teams List '!R43</f>
        <v>0</v>
      </c>
      <c r="F11" s="58">
        <f t="shared" si="1"/>
        <v>5.5</v>
      </c>
    </row>
    <row r="12" spans="1:6" x14ac:dyDescent="0.3">
      <c r="A12" s="55" t="str">
        <f>'Teams List '!S2</f>
        <v>Windham</v>
      </c>
      <c r="B12" s="58">
        <f>'Teams List '!T13</f>
        <v>32.700000000000003</v>
      </c>
      <c r="C12" s="58">
        <f>'Teams List '!T23</f>
        <v>27.299999999999997</v>
      </c>
      <c r="D12" s="58">
        <f>'Teams List '!T33</f>
        <v>22.8</v>
      </c>
      <c r="E12" s="58">
        <f>'Teams List '!T43</f>
        <v>34.6</v>
      </c>
      <c r="F12" s="58">
        <f t="shared" si="1"/>
        <v>117.4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911FD-5056-4BF9-9ADA-0CFC74E74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87007-C38E-4443-808E-EEC0D6CB8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6e925-5c47-4924-8108-70275e371274"/>
    <ds:schemaRef ds:uri="60eaa2a2-4644-496b-b27e-6951db286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Rachael Misiaszek</cp:lastModifiedBy>
  <cp:lastPrinted>2017-02-01T20:15:24Z</cp:lastPrinted>
  <dcterms:created xsi:type="dcterms:W3CDTF">2016-02-14T13:10:59Z</dcterms:created>
  <dcterms:modified xsi:type="dcterms:W3CDTF">2023-12-21T13:20:22Z</dcterms:modified>
</cp:coreProperties>
</file>